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istration\FY 2022 Grants\2022 GIA FORMS\"/>
    </mc:Choice>
  </mc:AlternateContent>
  <xr:revisionPtr revIDLastSave="0" documentId="13_ncr:1_{B0263643-6164-4B0E-912C-84770BC70CF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2021 MOE" sheetId="1" r:id="rId1"/>
    <sheet name="3 yr avg 2018.19.20" sheetId="4" r:id="rId2"/>
    <sheet name="Sheet 3" sheetId="3" r:id="rId3"/>
  </sheets>
  <externalReferences>
    <externalReference r:id="rId4"/>
  </externalReferences>
  <definedNames>
    <definedName name="_xlnm.Print_Area" localSheetId="2">[1]Sheet1!$A$1:$E$99</definedName>
    <definedName name="_xlnm.Print_Titles" localSheetId="2">'Sheet 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" i="1" l="1"/>
  <c r="F95" i="1"/>
  <c r="F96" i="1"/>
  <c r="F97" i="1"/>
  <c r="F98" i="1"/>
  <c r="F99" i="1"/>
  <c r="F9" i="1"/>
  <c r="F10" i="1"/>
  <c r="F11" i="1"/>
  <c r="F15" i="1"/>
  <c r="F16" i="1"/>
  <c r="F17" i="1"/>
  <c r="F21" i="1"/>
  <c r="F22" i="1"/>
  <c r="F23" i="1"/>
  <c r="F27" i="1"/>
  <c r="F28" i="1"/>
  <c r="F29" i="1"/>
  <c r="F33" i="1"/>
  <c r="F34" i="1"/>
  <c r="F35" i="1"/>
  <c r="F39" i="1"/>
  <c r="F40" i="1"/>
  <c r="F41" i="1"/>
  <c r="F45" i="1"/>
  <c r="F46" i="1"/>
  <c r="F47" i="1"/>
  <c r="F51" i="1"/>
  <c r="F52" i="1"/>
  <c r="F53" i="1"/>
  <c r="F57" i="1"/>
  <c r="F58" i="1"/>
  <c r="F59" i="1"/>
  <c r="F63" i="1"/>
  <c r="F64" i="1"/>
  <c r="F65" i="1"/>
  <c r="F69" i="1"/>
  <c r="F70" i="1"/>
  <c r="F71" i="1"/>
  <c r="F75" i="1"/>
  <c r="F76" i="1"/>
  <c r="F77" i="1"/>
  <c r="F81" i="1"/>
  <c r="F82" i="1"/>
  <c r="F83" i="1"/>
  <c r="F87" i="1"/>
  <c r="F88" i="1"/>
  <c r="F89" i="1"/>
  <c r="F93" i="1"/>
  <c r="F4" i="1"/>
  <c r="F5" i="1"/>
  <c r="E99" i="4"/>
  <c r="E98" i="4"/>
  <c r="E97" i="4"/>
  <c r="E96" i="4"/>
  <c r="E95" i="4"/>
  <c r="E94" i="4"/>
  <c r="E93" i="4"/>
  <c r="E92" i="4"/>
  <c r="F92" i="1" s="1"/>
  <c r="E91" i="4"/>
  <c r="F91" i="1" s="1"/>
  <c r="E90" i="4"/>
  <c r="F90" i="1" s="1"/>
  <c r="E89" i="4"/>
  <c r="E88" i="4"/>
  <c r="E87" i="4"/>
  <c r="E86" i="4"/>
  <c r="F86" i="1" s="1"/>
  <c r="E85" i="4"/>
  <c r="F85" i="1" s="1"/>
  <c r="E84" i="4"/>
  <c r="F84" i="1" s="1"/>
  <c r="E83" i="4"/>
  <c r="E82" i="4"/>
  <c r="E81" i="4"/>
  <c r="E80" i="4"/>
  <c r="F80" i="1" s="1"/>
  <c r="E79" i="4"/>
  <c r="F79" i="1" s="1"/>
  <c r="E78" i="4"/>
  <c r="F78" i="1" s="1"/>
  <c r="E77" i="4"/>
  <c r="E76" i="4"/>
  <c r="E75" i="4"/>
  <c r="E74" i="4"/>
  <c r="F74" i="1" s="1"/>
  <c r="E73" i="4"/>
  <c r="F73" i="1" s="1"/>
  <c r="E72" i="4"/>
  <c r="F72" i="1" s="1"/>
  <c r="E71" i="4"/>
  <c r="E70" i="4"/>
  <c r="E69" i="4"/>
  <c r="E68" i="4"/>
  <c r="F68" i="1" s="1"/>
  <c r="E67" i="4"/>
  <c r="F67" i="1" s="1"/>
  <c r="E66" i="4"/>
  <c r="F66" i="1" s="1"/>
  <c r="E65" i="4"/>
  <c r="E64" i="4"/>
  <c r="E63" i="4"/>
  <c r="E62" i="4"/>
  <c r="F62" i="1" s="1"/>
  <c r="E61" i="4"/>
  <c r="F61" i="1" s="1"/>
  <c r="E60" i="4"/>
  <c r="F60" i="1" s="1"/>
  <c r="E59" i="4"/>
  <c r="E58" i="4"/>
  <c r="E57" i="4"/>
  <c r="E56" i="4"/>
  <c r="F56" i="1" s="1"/>
  <c r="E55" i="4"/>
  <c r="F55" i="1" s="1"/>
  <c r="E54" i="4"/>
  <c r="F54" i="1" s="1"/>
  <c r="E53" i="4"/>
  <c r="E52" i="4"/>
  <c r="E51" i="4"/>
  <c r="E50" i="4"/>
  <c r="F50" i="1" s="1"/>
  <c r="E49" i="4"/>
  <c r="F49" i="1" s="1"/>
  <c r="E48" i="4"/>
  <c r="F48" i="1" s="1"/>
  <c r="E47" i="4"/>
  <c r="E46" i="4"/>
  <c r="E45" i="4"/>
  <c r="E44" i="4"/>
  <c r="F44" i="1" s="1"/>
  <c r="E43" i="4"/>
  <c r="F43" i="1" s="1"/>
  <c r="E42" i="4"/>
  <c r="F42" i="1" s="1"/>
  <c r="E41" i="4"/>
  <c r="E40" i="4"/>
  <c r="E39" i="4"/>
  <c r="E38" i="4"/>
  <c r="F38" i="1" s="1"/>
  <c r="E37" i="4"/>
  <c r="F37" i="1" s="1"/>
  <c r="E36" i="4"/>
  <c r="F36" i="1" s="1"/>
  <c r="E35" i="4"/>
  <c r="E34" i="4"/>
  <c r="E33" i="4"/>
  <c r="E32" i="4"/>
  <c r="F32" i="1" s="1"/>
  <c r="E31" i="4"/>
  <c r="F31" i="1" s="1"/>
  <c r="E30" i="4"/>
  <c r="F30" i="1" s="1"/>
  <c r="E29" i="4"/>
  <c r="E28" i="4"/>
  <c r="E27" i="4"/>
  <c r="E26" i="4"/>
  <c r="F26" i="1" s="1"/>
  <c r="E25" i="4"/>
  <c r="F25" i="1" s="1"/>
  <c r="E24" i="4"/>
  <c r="F24" i="1" s="1"/>
  <c r="E23" i="4"/>
  <c r="E22" i="4"/>
  <c r="E21" i="4"/>
  <c r="E20" i="4"/>
  <c r="F20" i="1" s="1"/>
  <c r="E19" i="4"/>
  <c r="F19" i="1" s="1"/>
  <c r="E18" i="4"/>
  <c r="F18" i="1" s="1"/>
  <c r="E17" i="4"/>
  <c r="E16" i="4"/>
  <c r="E15" i="4"/>
  <c r="E14" i="4"/>
  <c r="F14" i="1" s="1"/>
  <c r="E13" i="4"/>
  <c r="F13" i="1" s="1"/>
  <c r="E12" i="4"/>
  <c r="F12" i="1" s="1"/>
  <c r="E11" i="4"/>
  <c r="E10" i="4"/>
  <c r="E9" i="4"/>
  <c r="E8" i="4"/>
  <c r="F8" i="1" s="1"/>
  <c r="E7" i="4"/>
  <c r="F7" i="1" s="1"/>
  <c r="E6" i="4"/>
  <c r="F6" i="1" s="1"/>
  <c r="E5" i="4"/>
  <c r="E4" i="4"/>
  <c r="E3" i="4"/>
  <c r="F3" i="1" s="1"/>
  <c r="E2" i="1" l="1"/>
  <c r="G2" i="1" s="1"/>
  <c r="E3" i="1" l="1"/>
  <c r="G3" i="1" s="1"/>
  <c r="E4" i="1"/>
  <c r="G4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5" i="1"/>
  <c r="G96" i="1"/>
  <c r="G97" i="1"/>
  <c r="G98" i="1"/>
  <c r="G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Goff, Karen E</author>
  </authors>
  <commentList>
    <comment ref="A26" authorId="0" shapeId="0" xr:uid="{B9E18C37-3F3C-4985-A133-C6ED59333867}">
      <text>
        <r>
          <rPr>
            <b/>
            <sz val="9"/>
            <color indexed="81"/>
            <rFont val="Tahoma"/>
            <charset val="1"/>
          </rPr>
          <t xml:space="preserve">Goff, Karen E:
GIA Allotment Corrected
</t>
        </r>
      </text>
    </comment>
    <comment ref="C47" authorId="0" shapeId="0" xr:uid="{DA8DE83E-043D-438D-8529-05F7437B4C1D}">
      <text>
        <r>
          <rPr>
            <b/>
            <sz val="9"/>
            <color indexed="81"/>
            <rFont val="Tahoma"/>
            <family val="2"/>
          </rPr>
          <t>Goff, Karen E:</t>
        </r>
        <r>
          <rPr>
            <sz val="9"/>
            <color indexed="81"/>
            <rFont val="Tahoma"/>
            <family val="2"/>
          </rPr>
          <t xml:space="preserve">
Includes War
</t>
        </r>
      </text>
    </comment>
    <comment ref="A61" authorId="0" shapeId="0" xr:uid="{F441CE13-C3B9-437D-AC13-D2DF197A2FD9}">
      <text>
        <r>
          <rPr>
            <b/>
            <sz val="9"/>
            <color indexed="81"/>
            <rFont val="Tahoma"/>
            <charset val="1"/>
          </rPr>
          <t>Goff, Karen E:</t>
        </r>
        <r>
          <rPr>
            <sz val="9"/>
            <color indexed="81"/>
            <rFont val="Tahoma"/>
            <charset val="1"/>
          </rPr>
          <t xml:space="preserve">
GIA allotment corrected 6/6/2021;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Goff, Karen E</author>
  </authors>
  <commentList>
    <comment ref="E1" authorId="0" shapeId="0" xr:uid="{978E5919-12C7-42BC-AB33-8A3C64BDB5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3/1/2021
</t>
        </r>
      </text>
    </comment>
    <comment ref="A61" authorId="1" shapeId="0" xr:uid="{0E738912-D16B-4604-A0FC-46DD680E82B1}">
      <text>
        <r>
          <rPr>
            <b/>
            <sz val="9"/>
            <color indexed="81"/>
            <rFont val="Tahoma"/>
            <charset val="1"/>
          </rPr>
          <t>Goff, Karen E:</t>
        </r>
        <r>
          <rPr>
            <sz val="9"/>
            <color indexed="81"/>
            <rFont val="Tahoma"/>
            <charset val="1"/>
          </rPr>
          <t xml:space="preserve">
3 year average corrected 4/6/2021</t>
        </r>
      </text>
    </comment>
    <comment ref="A94" authorId="0" shapeId="0" xr:uid="{1D87895F-447F-4D4D-94A8-0CFBE0F261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War became a branch of McDowell 7/1/2019
</t>
        </r>
      </text>
    </comment>
  </commentList>
</comments>
</file>

<file path=xl/sharedStrings.xml><?xml version="1.0" encoding="utf-8"?>
<sst xmlns="http://schemas.openxmlformats.org/spreadsheetml/2006/main" count="208" uniqueCount="115">
  <si>
    <t>Wyoming County Public Library</t>
  </si>
  <si>
    <t>Williamson Public Library</t>
  </si>
  <si>
    <t>White Sulphur Springs Public Library</t>
  </si>
  <si>
    <t>Webster-Addison Public Library</t>
  </si>
  <si>
    <t>Wayne County Public Library</t>
  </si>
  <si>
    <t>War Public Library</t>
  </si>
  <si>
    <t>Vienna Public Library</t>
  </si>
  <si>
    <t>Valley Head Public Library</t>
  </si>
  <si>
    <t>Upshur County Public Library</t>
  </si>
  <si>
    <t>Tyler County Public Library</t>
  </si>
  <si>
    <t>Terra Alta Public Library</t>
  </si>
  <si>
    <t>Taylor County Public Library</t>
  </si>
  <si>
    <t>Swaney Memorial Public Library</t>
  </si>
  <si>
    <t>Sutton Public Library</t>
  </si>
  <si>
    <t>Summersville Public Library</t>
  </si>
  <si>
    <t>Summers County Public Library</t>
  </si>
  <si>
    <t>Southern Area Public Library</t>
  </si>
  <si>
    <t>South Jefferson Public Library</t>
  </si>
  <si>
    <t>South Charleston Public Library</t>
  </si>
  <si>
    <t>Sistersville Public Library</t>
  </si>
  <si>
    <t>Shepherdstown Public Library</t>
  </si>
  <si>
    <t>Russell Memorial Public Library</t>
  </si>
  <si>
    <t>Rupert Public Library</t>
  </si>
  <si>
    <t>Ronceverte Public Library</t>
  </si>
  <si>
    <t>Roane County Public Library</t>
  </si>
  <si>
    <t>Ritchie County Public Library</t>
  </si>
  <si>
    <t>Richwood Public Library</t>
  </si>
  <si>
    <t>Raleigh County Public Library</t>
  </si>
  <si>
    <t>Rainelle Public Library</t>
  </si>
  <si>
    <t>Putnam County Public Library</t>
  </si>
  <si>
    <t>Princeton Public Library</t>
  </si>
  <si>
    <t>Pocahontas County Public Library</t>
  </si>
  <si>
    <t>Pleasants County Public Library</t>
  </si>
  <si>
    <t>Pioneer Memorial Public Library</t>
  </si>
  <si>
    <t>Pine Grove Public Library</t>
  </si>
  <si>
    <t>Piedmont Public Library</t>
  </si>
  <si>
    <t>Philippi Public Library</t>
  </si>
  <si>
    <t>Peterstown Public Library</t>
  </si>
  <si>
    <t>Pendleton County Public Library</t>
  </si>
  <si>
    <t>Paw Paw Public Library</t>
  </si>
  <si>
    <t>Parkersburg Wood City Public Library</t>
  </si>
  <si>
    <t>Paden City Public Library</t>
  </si>
  <si>
    <t>Ohio County Public Library</t>
  </si>
  <si>
    <t>Nutter Fort Public Library</t>
  </si>
  <si>
    <t>Nitro Public Library</t>
  </si>
  <si>
    <t>New Martinsville Public Library</t>
  </si>
  <si>
    <t>Mountaintop Public Library</t>
  </si>
  <si>
    <t>Moundsville Marshall Co. Public Library</t>
  </si>
  <si>
    <t>Morgantown Public Library</t>
  </si>
  <si>
    <t>Morgan County Public Library</t>
  </si>
  <si>
    <t>Monroe County Public Library</t>
  </si>
  <si>
    <t>Mingo County Public Library</t>
  </si>
  <si>
    <t>McDowell County Public Library</t>
  </si>
  <si>
    <t>Mason County Public Library</t>
  </si>
  <si>
    <t>Mary H. Weir Public Library</t>
  </si>
  <si>
    <t>Martinsburg-Berkeley County Public Library</t>
  </si>
  <si>
    <t>Marion County Public Library</t>
  </si>
  <si>
    <t>Lynn Murray Memorial Public Library</t>
  </si>
  <si>
    <t>Lowe Public Library</t>
  </si>
  <si>
    <t xml:space="preserve">Louis Bennett Public Library </t>
  </si>
  <si>
    <t>Logan Area Public Library</t>
  </si>
  <si>
    <t>Kingwood Public Library</t>
  </si>
  <si>
    <t>Keyser-Mineral County Public Library</t>
  </si>
  <si>
    <t>Kanawha County Public Library</t>
  </si>
  <si>
    <t>Jackson County Public Library</t>
  </si>
  <si>
    <t>Hundred Public Library</t>
  </si>
  <si>
    <t>Helvetia Public Library</t>
  </si>
  <si>
    <t>Hardy County Public Library</t>
  </si>
  <si>
    <t>Hampshire County Public Library</t>
  </si>
  <si>
    <t>Hamlin-Lincoln County Public Library</t>
  </si>
  <si>
    <t>Greenbrier County Public Library</t>
  </si>
  <si>
    <t>Grant County Public Library</t>
  </si>
  <si>
    <t>Gilmer Public Library</t>
  </si>
  <si>
    <t>Gassaway Public Library</t>
  </si>
  <si>
    <t>Five Rivers Public Library</t>
  </si>
  <si>
    <t>Fayette County Public Library</t>
  </si>
  <si>
    <t>Elkins-Randolph Public Library</t>
  </si>
  <si>
    <t>Dora B Woodyard Public Library</t>
  </si>
  <si>
    <t>Doddridge County Public Library</t>
  </si>
  <si>
    <t>Craigsville Public Library</t>
  </si>
  <si>
    <t>Craft Memorial Public Library</t>
  </si>
  <si>
    <t>Cowen Public Library</t>
  </si>
  <si>
    <t>Clay County Public Library</t>
  </si>
  <si>
    <t>Clarksburg-Harrison Public Library</t>
  </si>
  <si>
    <t>Charles W. Gibson Public Library</t>
  </si>
  <si>
    <t>Chapmanville Public Library</t>
  </si>
  <si>
    <t>Capon Bridge Public Library</t>
  </si>
  <si>
    <t>Calhoun County Public Library</t>
  </si>
  <si>
    <t>Cabell County Public Library</t>
  </si>
  <si>
    <t>Burnsville Public Library</t>
  </si>
  <si>
    <t>Buffalo Creek Memorial Public Library</t>
  </si>
  <si>
    <t>Brooke County Public Library</t>
  </si>
  <si>
    <t>Bridgeport Public Library</t>
  </si>
  <si>
    <t>Boone-Madison Public Library</t>
  </si>
  <si>
    <t>Bolivar-Harpers Ferry Public Library</t>
  </si>
  <si>
    <t>Belington Public Library</t>
  </si>
  <si>
    <t>Alderson Public Library</t>
  </si>
  <si>
    <t>Russell Memorial Library</t>
  </si>
  <si>
    <t>Moundsville-Marshall Public Library</t>
  </si>
  <si>
    <t>Grant County  Public Library</t>
  </si>
  <si>
    <t>Libraries</t>
  </si>
  <si>
    <t>(Bibliostat            MOE 10.11)       2018 Local Expenditures for MOE</t>
  </si>
  <si>
    <t>(Bibliostat            MOE 10.11)       2019 Local Expenditures for MOE</t>
  </si>
  <si>
    <t>EXAMPLE:  PERFECT PUBLIC LIBRARY</t>
  </si>
  <si>
    <t>LIBRARY</t>
  </si>
  <si>
    <r>
      <t xml:space="preserve">FY 2021                       TOTAL </t>
    </r>
    <r>
      <rPr>
        <b/>
        <u val="singleAccounting"/>
        <sz val="12"/>
        <color rgb="FF000000"/>
        <rFont val="Calibri"/>
        <family val="2"/>
      </rPr>
      <t>ESTIMATED</t>
    </r>
    <r>
      <rPr>
        <b/>
        <sz val="12"/>
        <color rgb="FF000000"/>
        <rFont val="Calibri"/>
        <family val="2"/>
      </rPr>
      <t xml:space="preserve"> Operating Expenditures                                                                                  </t>
    </r>
  </si>
  <si>
    <t xml:space="preserve">FY 2021                   SERVICES TO LIBRARIES                            (Service Centers ONLY) </t>
  </si>
  <si>
    <t>FY 2021                            GIA             
Allotment</t>
  </si>
  <si>
    <r>
      <t xml:space="preserve">FY 2021               </t>
    </r>
    <r>
      <rPr>
        <b/>
        <u val="singleAccounting"/>
        <sz val="12"/>
        <color rgb="FF000000"/>
        <rFont val="Calibri"/>
        <family val="2"/>
      </rPr>
      <t>ESTIMATED</t>
    </r>
    <r>
      <rPr>
        <b/>
        <sz val="12"/>
        <color rgb="FF000000"/>
        <rFont val="Calibri"/>
        <family val="2"/>
      </rPr>
      <t xml:space="preserve"> MOE                         </t>
    </r>
  </si>
  <si>
    <t xml:space="preserve">LOCAL EXPENDITURES           3 YEAR AVERAGE                            FY 2018, FY 2019, FY 2020             (Line 10.11 Bibliostat)                   </t>
  </si>
  <si>
    <r>
      <t xml:space="preserve">FY 2022                          MOE </t>
    </r>
    <r>
      <rPr>
        <b/>
        <u/>
        <sz val="12"/>
        <color rgb="FF0000FF"/>
        <rFont val="Calibri"/>
        <family val="2"/>
      </rPr>
      <t>ESTIMATED</t>
    </r>
    <r>
      <rPr>
        <b/>
        <sz val="12"/>
        <color rgb="FF0000FF"/>
        <rFont val="Calibri"/>
        <family val="2"/>
      </rPr>
      <t xml:space="preserve"> COMPLIANCE                          </t>
    </r>
  </si>
  <si>
    <t>(Bibliostat            MOE 10.11)       2020 Local Expenditures for MOE</t>
  </si>
  <si>
    <t xml:space="preserve"> Local Expenditures 3 Year Average 2018,2019, 2020</t>
  </si>
  <si>
    <t>as of 2/24/20</t>
  </si>
  <si>
    <t>War Public Library (now a branch of McDowell)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</si>
</sst>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\$#,##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</font>
    <font>
      <b/>
      <u/>
      <sz val="12"/>
      <color rgb="FF0000FF"/>
      <name val="Calibri"/>
      <family val="2"/>
    </font>
    <font>
      <b/>
      <u val="singleAccounting"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</font>
    <font>
      <sz val="10"/>
      <color rgb="FF00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i/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EECE1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164" fontId="4" fillId="4" borderId="1" xfId="1" applyNumberFormat="1" applyFont="1" applyFill="1" applyBorder="1" applyAlignment="1" applyProtection="1">
      <alignment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164" fontId="7" fillId="0" borderId="0" xfId="1" applyNumberFormat="1" applyFont="1"/>
    <xf numFmtId="0" fontId="0" fillId="0" borderId="1" xfId="0" applyBorder="1"/>
    <xf numFmtId="44" fontId="7" fillId="0" borderId="0" xfId="1" applyFont="1"/>
    <xf numFmtId="165" fontId="0" fillId="0" borderId="0" xfId="0" applyNumberFormat="1"/>
    <xf numFmtId="44" fontId="0" fillId="0" borderId="0" xfId="0" applyNumberFormat="1"/>
    <xf numFmtId="0" fontId="0" fillId="8" borderId="0" xfId="0" applyFill="1"/>
    <xf numFmtId="166" fontId="0" fillId="6" borderId="0" xfId="0" applyNumberFormat="1" applyFill="1"/>
    <xf numFmtId="165" fontId="0" fillId="6" borderId="0" xfId="0" applyNumberFormat="1" applyFill="1"/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44" fontId="0" fillId="9" borderId="3" xfId="0" applyNumberFormat="1" applyFill="1" applyBorder="1"/>
    <xf numFmtId="164" fontId="6" fillId="10" borderId="2" xfId="0" applyNumberFormat="1" applyFont="1" applyFill="1" applyBorder="1" applyAlignment="1" applyProtection="1">
      <alignment horizontal="center" vertical="center" wrapText="1"/>
      <protection locked="0"/>
    </xf>
    <xf numFmtId="42" fontId="8" fillId="0" borderId="1" xfId="2" applyNumberFormat="1" applyBorder="1"/>
    <xf numFmtId="167" fontId="11" fillId="0" borderId="1" xfId="0" applyNumberFormat="1" applyFont="1" applyBorder="1"/>
    <xf numFmtId="0" fontId="14" fillId="0" borderId="3" xfId="0" applyFont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 wrapText="1"/>
    </xf>
    <xf numFmtId="164" fontId="14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164" fontId="17" fillId="4" borderId="1" xfId="1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wrapText="1"/>
    </xf>
    <xf numFmtId="164" fontId="18" fillId="0" borderId="1" xfId="1" applyNumberFormat="1" applyFont="1" applyFill="1" applyBorder="1" applyAlignment="1">
      <alignment horizontal="left" wrapText="1"/>
    </xf>
    <xf numFmtId="0" fontId="9" fillId="11" borderId="1" xfId="0" applyFont="1" applyFill="1" applyBorder="1" applyAlignment="1">
      <alignment wrapText="1"/>
    </xf>
    <xf numFmtId="0" fontId="19" fillId="12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13" borderId="1" xfId="0" applyFont="1" applyFill="1" applyBorder="1"/>
    <xf numFmtId="44" fontId="19" fillId="11" borderId="1" xfId="0" applyNumberFormat="1" applyFont="1" applyFill="1" applyBorder="1"/>
    <xf numFmtId="0" fontId="19" fillId="12" borderId="1" xfId="0" applyFont="1" applyFill="1" applyBorder="1"/>
    <xf numFmtId="0" fontId="19" fillId="0" borderId="1" xfId="0" applyFont="1" applyBorder="1"/>
    <xf numFmtId="0" fontId="19" fillId="14" borderId="1" xfId="0" applyFont="1" applyFill="1" applyBorder="1"/>
    <xf numFmtId="0" fontId="8" fillId="13" borderId="1" xfId="0" applyFont="1" applyFill="1" applyBorder="1"/>
    <xf numFmtId="0" fontId="20" fillId="13" borderId="1" xfId="0" applyFont="1" applyFill="1" applyBorder="1"/>
    <xf numFmtId="44" fontId="20" fillId="11" borderId="1" xfId="0" applyNumberFormat="1" applyFont="1" applyFill="1" applyBorder="1"/>
    <xf numFmtId="0" fontId="20" fillId="12" borderId="1" xfId="0" applyFont="1" applyFill="1" applyBorder="1"/>
    <xf numFmtId="0" fontId="20" fillId="0" borderId="1" xfId="0" applyFont="1" applyBorder="1"/>
    <xf numFmtId="0" fontId="21" fillId="13" borderId="1" xfId="0" applyFont="1" applyFill="1" applyBorder="1"/>
    <xf numFmtId="42" fontId="22" fillId="3" borderId="1" xfId="2" applyNumberFormat="1" applyFont="1" applyFill="1" applyBorder="1"/>
    <xf numFmtId="167" fontId="23" fillId="3" borderId="1" xfId="0" applyNumberFormat="1" applyFont="1" applyFill="1" applyBorder="1"/>
    <xf numFmtId="42" fontId="18" fillId="0" borderId="1" xfId="1" applyNumberFormat="1" applyFont="1" applyFill="1" applyBorder="1"/>
    <xf numFmtId="44" fontId="19" fillId="0" borderId="1" xfId="0" applyNumberFormat="1" applyFont="1" applyBorder="1"/>
    <xf numFmtId="165" fontId="19" fillId="0" borderId="1" xfId="0" applyNumberFormat="1" applyFont="1" applyBorder="1"/>
    <xf numFmtId="44" fontId="24" fillId="0" borderId="1" xfId="1" applyFont="1" applyFill="1" applyBorder="1"/>
    <xf numFmtId="0" fontId="19" fillId="11" borderId="1" xfId="0" applyFont="1" applyFill="1" applyBorder="1"/>
    <xf numFmtId="164" fontId="24" fillId="0" borderId="1" xfId="1" applyNumberFormat="1" applyFont="1" applyFill="1" applyBorder="1"/>
    <xf numFmtId="0" fontId="27" fillId="0" borderId="1" xfId="0" applyFont="1" applyBorder="1"/>
  </cellXfs>
  <cellStyles count="6">
    <cellStyle name="Currency" xfId="1" builtinId="4"/>
    <cellStyle name="Currency 2" xfId="4" xr:uid="{00000000-0005-0000-0000-000001000000}"/>
    <cellStyle name="Normal" xfId="0" builtinId="0"/>
    <cellStyle name="Normal 2" xfId="5" xr:uid="{00000000-0005-0000-0000-000003000000}"/>
    <cellStyle name="Normal 2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Libraries</v>
          </cell>
          <cell r="B1" t="str">
            <v>(Bibliostat            MOE 10.11)       2017 Local Expenditures for MOE</v>
          </cell>
          <cell r="C1" t="str">
            <v>(Bibliostat            MOE 10.11)       2018 Local Expenditures for MOE</v>
          </cell>
          <cell r="D1" t="str">
            <v>(Bibliostat            MOE 10.11)       2019 Local Expenditures for MOE</v>
          </cell>
          <cell r="E1" t="str">
            <v xml:space="preserve"> Local Expenditures 3 Year Average 2017,2018,2019</v>
          </cell>
        </row>
        <row r="2">
          <cell r="A2" t="str">
            <v>Alderson Public Library</v>
          </cell>
          <cell r="B2">
            <v>35168</v>
          </cell>
          <cell r="C2">
            <v>33900</v>
          </cell>
          <cell r="D2">
            <v>33267</v>
          </cell>
          <cell r="E2">
            <v>34061</v>
          </cell>
        </row>
        <row r="3">
          <cell r="A3" t="str">
            <v>Belington Public Library</v>
          </cell>
          <cell r="B3">
            <v>18309</v>
          </cell>
          <cell r="C3">
            <v>23992</v>
          </cell>
          <cell r="D3">
            <v>20814</v>
          </cell>
          <cell r="E3">
            <v>21038.333333333332</v>
          </cell>
        </row>
        <row r="4">
          <cell r="A4" t="str">
            <v>Bolivar-Harpers Ferry Public Library</v>
          </cell>
          <cell r="B4">
            <v>104888</v>
          </cell>
          <cell r="C4">
            <v>113022</v>
          </cell>
          <cell r="D4">
            <v>114276</v>
          </cell>
          <cell r="E4">
            <v>110728.66666666667</v>
          </cell>
        </row>
        <row r="5">
          <cell r="A5" t="str">
            <v>Boone-Madison Public Library</v>
          </cell>
          <cell r="B5">
            <v>103538</v>
          </cell>
          <cell r="C5">
            <v>92001</v>
          </cell>
          <cell r="D5">
            <v>96461</v>
          </cell>
          <cell r="E5">
            <v>97333.333333333328</v>
          </cell>
        </row>
        <row r="6">
          <cell r="A6" t="str">
            <v>Bridgeport Public Library</v>
          </cell>
          <cell r="B6">
            <v>744986</v>
          </cell>
          <cell r="C6">
            <v>747738</v>
          </cell>
          <cell r="D6">
            <v>754703</v>
          </cell>
          <cell r="E6">
            <v>749142.33333333337</v>
          </cell>
        </row>
        <row r="7">
          <cell r="A7" t="str">
            <v>Brooke County Public Library</v>
          </cell>
          <cell r="B7">
            <v>165595</v>
          </cell>
          <cell r="C7">
            <v>171690</v>
          </cell>
          <cell r="D7">
            <v>215658</v>
          </cell>
          <cell r="E7">
            <v>184314.33333333334</v>
          </cell>
        </row>
        <row r="8">
          <cell r="A8" t="str">
            <v>Buffalo Creek Memorial Public Library</v>
          </cell>
          <cell r="B8">
            <v>60673</v>
          </cell>
          <cell r="C8">
            <v>65060</v>
          </cell>
          <cell r="D8">
            <v>72307</v>
          </cell>
          <cell r="E8">
            <v>66013.333333333328</v>
          </cell>
        </row>
        <row r="9">
          <cell r="A9" t="str">
            <v>Burnsville Public Library</v>
          </cell>
          <cell r="B9">
            <v>20919</v>
          </cell>
          <cell r="C9">
            <v>28796</v>
          </cell>
          <cell r="D9">
            <v>31226</v>
          </cell>
          <cell r="E9">
            <v>26980.333333333332</v>
          </cell>
        </row>
        <row r="10">
          <cell r="A10" t="str">
            <v>Cabell County Public Library</v>
          </cell>
          <cell r="B10">
            <v>3076100</v>
          </cell>
          <cell r="C10">
            <v>3070735</v>
          </cell>
          <cell r="D10">
            <v>3081857</v>
          </cell>
          <cell r="E10">
            <v>3076230.6666666665</v>
          </cell>
        </row>
        <row r="11">
          <cell r="A11" t="str">
            <v>Calhoun County Public Library</v>
          </cell>
          <cell r="B11">
            <v>43365</v>
          </cell>
          <cell r="C11">
            <v>43283</v>
          </cell>
          <cell r="D11">
            <v>48762</v>
          </cell>
          <cell r="E11">
            <v>45136.666666666664</v>
          </cell>
        </row>
        <row r="12">
          <cell r="A12" t="str">
            <v>Capon Bridge Public Library</v>
          </cell>
          <cell r="B12">
            <v>48192</v>
          </cell>
          <cell r="C12">
            <v>49565</v>
          </cell>
          <cell r="D12">
            <v>55856</v>
          </cell>
          <cell r="E12">
            <v>51204.333333333336</v>
          </cell>
        </row>
        <row r="13">
          <cell r="A13" t="str">
            <v>Chapmanville Public Library</v>
          </cell>
          <cell r="B13">
            <v>79428</v>
          </cell>
          <cell r="C13">
            <v>81941</v>
          </cell>
          <cell r="D13">
            <v>82583</v>
          </cell>
          <cell r="E13">
            <v>81317.333333333328</v>
          </cell>
        </row>
        <row r="14">
          <cell r="A14" t="str">
            <v>Charles W. Gibson Public Library</v>
          </cell>
          <cell r="B14">
            <v>100970</v>
          </cell>
          <cell r="C14">
            <v>105460</v>
          </cell>
          <cell r="D14">
            <v>100898</v>
          </cell>
          <cell r="E14">
            <v>102442.66666666667</v>
          </cell>
        </row>
        <row r="15">
          <cell r="A15" t="str">
            <v>Clarksburg-Harrison Public Library</v>
          </cell>
          <cell r="B15">
            <v>466326</v>
          </cell>
          <cell r="C15">
            <v>562844</v>
          </cell>
          <cell r="D15">
            <v>546352</v>
          </cell>
          <cell r="E15">
            <v>525174</v>
          </cell>
        </row>
        <row r="16">
          <cell r="A16" t="str">
            <v>Clay County Public Library</v>
          </cell>
          <cell r="B16">
            <v>34151</v>
          </cell>
          <cell r="C16">
            <v>64277</v>
          </cell>
          <cell r="D16">
            <v>61335</v>
          </cell>
          <cell r="E16">
            <v>53254.333333333336</v>
          </cell>
        </row>
        <row r="17">
          <cell r="A17" t="str">
            <v>Cowen Public Library</v>
          </cell>
          <cell r="B17">
            <v>22352</v>
          </cell>
          <cell r="C17">
            <v>23782</v>
          </cell>
          <cell r="D17">
            <v>22014</v>
          </cell>
          <cell r="E17">
            <v>22716</v>
          </cell>
        </row>
        <row r="18">
          <cell r="A18" t="str">
            <v>Craft Memorial Public Library</v>
          </cell>
          <cell r="B18">
            <v>243492</v>
          </cell>
          <cell r="C18">
            <v>202611</v>
          </cell>
          <cell r="D18">
            <v>203111</v>
          </cell>
          <cell r="E18">
            <v>216404.66666666666</v>
          </cell>
        </row>
        <row r="19">
          <cell r="A19" t="str">
            <v>Craigsville Public Library</v>
          </cell>
          <cell r="B19">
            <v>40337</v>
          </cell>
          <cell r="C19">
            <v>43092</v>
          </cell>
          <cell r="D19">
            <v>42130</v>
          </cell>
          <cell r="E19">
            <v>41853</v>
          </cell>
        </row>
        <row r="20">
          <cell r="A20" t="str">
            <v>Doddridge County Public Library</v>
          </cell>
          <cell r="B20">
            <v>207397</v>
          </cell>
          <cell r="C20">
            <v>231144</v>
          </cell>
          <cell r="D20">
            <v>240597</v>
          </cell>
          <cell r="E20">
            <v>226379.33333333334</v>
          </cell>
        </row>
        <row r="21">
          <cell r="A21" t="str">
            <v>Dora B Woodyard Public Library</v>
          </cell>
          <cell r="B21">
            <v>106067</v>
          </cell>
          <cell r="C21">
            <v>107266</v>
          </cell>
          <cell r="D21">
            <v>107024</v>
          </cell>
          <cell r="E21">
            <v>106785.66666666667</v>
          </cell>
        </row>
        <row r="22">
          <cell r="A22" t="str">
            <v>Elkins-Randolph Public Library</v>
          </cell>
          <cell r="B22">
            <v>125523</v>
          </cell>
          <cell r="C22">
            <v>137573</v>
          </cell>
          <cell r="D22">
            <v>128065</v>
          </cell>
          <cell r="E22">
            <v>130387</v>
          </cell>
        </row>
        <row r="23">
          <cell r="A23" t="str">
            <v>Fayette County Public Library</v>
          </cell>
          <cell r="B23">
            <v>615191</v>
          </cell>
          <cell r="C23">
            <v>521373</v>
          </cell>
          <cell r="D23">
            <v>532532</v>
          </cell>
          <cell r="E23">
            <v>556365.33333333337</v>
          </cell>
        </row>
        <row r="24">
          <cell r="A24" t="str">
            <v>Five Rivers Public Library</v>
          </cell>
          <cell r="B24">
            <v>86154</v>
          </cell>
          <cell r="C24">
            <v>102601</v>
          </cell>
          <cell r="D24">
            <v>109336</v>
          </cell>
          <cell r="E24">
            <v>99363.666666666672</v>
          </cell>
        </row>
        <row r="25">
          <cell r="A25" t="str">
            <v>Gassaway Public Library</v>
          </cell>
          <cell r="B25">
            <v>27783</v>
          </cell>
          <cell r="C25">
            <v>34814</v>
          </cell>
          <cell r="D25">
            <v>32802</v>
          </cell>
          <cell r="E25">
            <v>31799.666666666668</v>
          </cell>
        </row>
        <row r="26">
          <cell r="A26" t="str">
            <v>Gilmer Public Library</v>
          </cell>
          <cell r="B26">
            <v>50582</v>
          </cell>
          <cell r="C26">
            <v>53516</v>
          </cell>
          <cell r="D26">
            <v>44422</v>
          </cell>
          <cell r="E26">
            <v>49506.666666666664</v>
          </cell>
        </row>
        <row r="27">
          <cell r="A27" t="str">
            <v>Grant County  Public Library</v>
          </cell>
          <cell r="B27">
            <v>110205</v>
          </cell>
          <cell r="C27">
            <v>112510</v>
          </cell>
          <cell r="D27">
            <v>112889</v>
          </cell>
          <cell r="E27">
            <v>111868</v>
          </cell>
        </row>
        <row r="28">
          <cell r="A28" t="str">
            <v>Greenbrier County Public Library</v>
          </cell>
          <cell r="B28">
            <v>157214</v>
          </cell>
          <cell r="C28">
            <v>181937</v>
          </cell>
          <cell r="D28">
            <v>177033</v>
          </cell>
          <cell r="E28">
            <v>172061.33333333334</v>
          </cell>
        </row>
        <row r="29">
          <cell r="A29" t="str">
            <v>Hamlin-Lincoln County Public Library</v>
          </cell>
          <cell r="B29">
            <v>173298</v>
          </cell>
          <cell r="C29">
            <v>173574</v>
          </cell>
          <cell r="D29">
            <v>176229</v>
          </cell>
          <cell r="E29">
            <v>174367</v>
          </cell>
        </row>
        <row r="30">
          <cell r="A30" t="str">
            <v>Hampshire County Public Library</v>
          </cell>
          <cell r="B30">
            <v>156788</v>
          </cell>
          <cell r="C30">
            <v>149421</v>
          </cell>
          <cell r="D30">
            <v>147777</v>
          </cell>
          <cell r="E30">
            <v>151328.66666666666</v>
          </cell>
        </row>
        <row r="31">
          <cell r="A31" t="str">
            <v>Hardy County Public Library</v>
          </cell>
          <cell r="B31">
            <v>140377</v>
          </cell>
          <cell r="C31">
            <v>150195</v>
          </cell>
          <cell r="D31">
            <v>147196</v>
          </cell>
          <cell r="E31">
            <v>145922.66666666666</v>
          </cell>
        </row>
        <row r="32">
          <cell r="A32" t="str">
            <v>Helvetia Public Library</v>
          </cell>
          <cell r="B32">
            <v>9153</v>
          </cell>
          <cell r="C32">
            <v>9325</v>
          </cell>
          <cell r="D32">
            <v>13797</v>
          </cell>
          <cell r="E32">
            <v>10758.333333333334</v>
          </cell>
        </row>
        <row r="33">
          <cell r="A33" t="str">
            <v>Hundred Public Library</v>
          </cell>
          <cell r="B33">
            <v>15453</v>
          </cell>
          <cell r="C33">
            <v>24541</v>
          </cell>
          <cell r="D33">
            <v>29340</v>
          </cell>
          <cell r="E33">
            <v>23111.333333333332</v>
          </cell>
        </row>
        <row r="34">
          <cell r="A34" t="str">
            <v>Jackson County Public Library</v>
          </cell>
          <cell r="B34">
            <v>319898</v>
          </cell>
          <cell r="C34">
            <v>267676</v>
          </cell>
          <cell r="D34">
            <v>330107</v>
          </cell>
          <cell r="E34">
            <v>305893.66666666669</v>
          </cell>
        </row>
        <row r="35">
          <cell r="A35" t="str">
            <v>Kanawha County Public Library</v>
          </cell>
          <cell r="B35">
            <v>5980355</v>
          </cell>
          <cell r="C35">
            <v>6090737</v>
          </cell>
          <cell r="D35">
            <v>6028390</v>
          </cell>
          <cell r="E35">
            <v>6033160.666666667</v>
          </cell>
        </row>
        <row r="36">
          <cell r="A36" t="str">
            <v>Keyser-Mineral County Public Library</v>
          </cell>
          <cell r="B36">
            <v>110411</v>
          </cell>
          <cell r="C36">
            <v>113638</v>
          </cell>
          <cell r="D36">
            <v>118945</v>
          </cell>
          <cell r="E36">
            <v>114331.33333333333</v>
          </cell>
        </row>
        <row r="37">
          <cell r="A37" t="str">
            <v>Kingwood Public Library</v>
          </cell>
          <cell r="B37">
            <v>88515</v>
          </cell>
          <cell r="C37">
            <v>91379</v>
          </cell>
          <cell r="D37">
            <v>89102</v>
          </cell>
          <cell r="E37">
            <v>89665.333333333328</v>
          </cell>
        </row>
        <row r="38">
          <cell r="A38" t="str">
            <v>Logan Area Public Library</v>
          </cell>
          <cell r="B38">
            <v>85648</v>
          </cell>
          <cell r="C38">
            <v>78064</v>
          </cell>
          <cell r="D38">
            <v>78403</v>
          </cell>
          <cell r="E38">
            <v>80705</v>
          </cell>
        </row>
        <row r="39">
          <cell r="A39" t="str">
            <v xml:space="preserve">Louis Bennett Public Library </v>
          </cell>
          <cell r="B39">
            <v>125924</v>
          </cell>
          <cell r="C39">
            <v>51941</v>
          </cell>
          <cell r="D39">
            <v>14694</v>
          </cell>
          <cell r="E39">
            <v>64186.333333333336</v>
          </cell>
        </row>
        <row r="40">
          <cell r="A40" t="str">
            <v>Lowe Public Library</v>
          </cell>
          <cell r="B40">
            <v>43815</v>
          </cell>
          <cell r="C40">
            <v>45770</v>
          </cell>
          <cell r="D40">
            <v>44841</v>
          </cell>
          <cell r="E40">
            <v>44808.666666666664</v>
          </cell>
        </row>
        <row r="41">
          <cell r="A41" t="str">
            <v>Lynn Murray Memorial Public Library</v>
          </cell>
          <cell r="B41">
            <v>27029</v>
          </cell>
          <cell r="C41">
            <v>26821</v>
          </cell>
          <cell r="D41">
            <v>16189</v>
          </cell>
          <cell r="E41">
            <v>23346.333333333332</v>
          </cell>
        </row>
        <row r="42">
          <cell r="A42" t="str">
            <v>Marion County Public Library</v>
          </cell>
          <cell r="B42">
            <v>1241984</v>
          </cell>
          <cell r="C42">
            <v>1313378</v>
          </cell>
          <cell r="D42">
            <v>1317435</v>
          </cell>
          <cell r="E42">
            <v>1290932.3333333333</v>
          </cell>
        </row>
        <row r="43">
          <cell r="A43" t="str">
            <v>Martinsburg-Berkeley County Public Library</v>
          </cell>
          <cell r="B43">
            <v>799014</v>
          </cell>
          <cell r="C43">
            <v>809028</v>
          </cell>
          <cell r="D43">
            <v>974639</v>
          </cell>
          <cell r="E43">
            <v>860893.66666666663</v>
          </cell>
        </row>
        <row r="44">
          <cell r="A44" t="str">
            <v>Mary H. Weir Public Library</v>
          </cell>
          <cell r="B44">
            <v>541089</v>
          </cell>
          <cell r="C44">
            <v>563772</v>
          </cell>
          <cell r="D44">
            <v>593232</v>
          </cell>
          <cell r="E44">
            <v>566031</v>
          </cell>
        </row>
        <row r="45">
          <cell r="A45" t="str">
            <v>Mason County Public Library</v>
          </cell>
          <cell r="B45">
            <v>138076</v>
          </cell>
          <cell r="C45">
            <v>139185</v>
          </cell>
          <cell r="D45">
            <v>163267</v>
          </cell>
          <cell r="E45">
            <v>146842.66666666666</v>
          </cell>
        </row>
        <row r="46">
          <cell r="A46" t="str">
            <v>McDowell County Public Library</v>
          </cell>
          <cell r="B46">
            <v>154068</v>
          </cell>
          <cell r="C46">
            <v>157935</v>
          </cell>
          <cell r="D46">
            <v>188220</v>
          </cell>
          <cell r="E46">
            <v>166741</v>
          </cell>
        </row>
        <row r="47">
          <cell r="A47" t="str">
            <v>Mingo County Public Library</v>
          </cell>
          <cell r="B47">
            <v>98247</v>
          </cell>
          <cell r="C47">
            <v>97974</v>
          </cell>
          <cell r="D47">
            <v>98764</v>
          </cell>
          <cell r="E47">
            <v>98328.333333333328</v>
          </cell>
        </row>
        <row r="48">
          <cell r="A48" t="str">
            <v>Monroe County Public Library</v>
          </cell>
          <cell r="B48">
            <v>54951</v>
          </cell>
          <cell r="C48">
            <v>54443</v>
          </cell>
          <cell r="D48">
            <v>57453</v>
          </cell>
          <cell r="E48">
            <v>55615.666666666664</v>
          </cell>
        </row>
        <row r="49">
          <cell r="A49" t="str">
            <v>Morgan County Public Library</v>
          </cell>
          <cell r="B49">
            <v>90969</v>
          </cell>
          <cell r="C49">
            <v>91067</v>
          </cell>
          <cell r="D49">
            <v>45548</v>
          </cell>
          <cell r="E49">
            <v>75861.333333333328</v>
          </cell>
        </row>
        <row r="50">
          <cell r="A50" t="str">
            <v>Morgantown Public Library</v>
          </cell>
          <cell r="B50">
            <v>1099532</v>
          </cell>
          <cell r="C50">
            <v>1097112</v>
          </cell>
          <cell r="D50">
            <v>1311531</v>
          </cell>
          <cell r="E50">
            <v>1169391.6666666667</v>
          </cell>
        </row>
        <row r="51">
          <cell r="A51" t="str">
            <v>Moundsville-Marshall Public Library</v>
          </cell>
          <cell r="B51">
            <v>370540</v>
          </cell>
          <cell r="C51">
            <v>404902</v>
          </cell>
          <cell r="D51">
            <v>427893</v>
          </cell>
          <cell r="E51">
            <v>401111.66666666669</v>
          </cell>
        </row>
        <row r="52">
          <cell r="A52" t="str">
            <v>Mountaintop Public Library</v>
          </cell>
          <cell r="B52">
            <v>25679</v>
          </cell>
          <cell r="C52">
            <v>27111</v>
          </cell>
          <cell r="D52">
            <v>28930</v>
          </cell>
          <cell r="E52">
            <v>27240</v>
          </cell>
        </row>
        <row r="53">
          <cell r="A53" t="str">
            <v>New Martinsville Public Library</v>
          </cell>
          <cell r="B53">
            <v>85064</v>
          </cell>
          <cell r="C53">
            <v>74148</v>
          </cell>
          <cell r="D53">
            <v>70781</v>
          </cell>
          <cell r="E53">
            <v>76664.333333333328</v>
          </cell>
        </row>
        <row r="54">
          <cell r="A54" t="str">
            <v>Nitro Public Library</v>
          </cell>
          <cell r="B54">
            <v>127305</v>
          </cell>
          <cell r="C54">
            <v>128223</v>
          </cell>
          <cell r="D54">
            <v>144298</v>
          </cell>
          <cell r="E54">
            <v>133275.33333333334</v>
          </cell>
        </row>
        <row r="55">
          <cell r="A55" t="str">
            <v>Nutter Fort Public Library</v>
          </cell>
          <cell r="B55">
            <v>62450</v>
          </cell>
          <cell r="C55">
            <v>61040</v>
          </cell>
          <cell r="D55">
            <v>63788</v>
          </cell>
          <cell r="E55">
            <v>62426</v>
          </cell>
        </row>
        <row r="56">
          <cell r="A56" t="str">
            <v>Ohio County Public Library</v>
          </cell>
          <cell r="B56">
            <v>1267789</v>
          </cell>
          <cell r="C56">
            <v>1332149</v>
          </cell>
          <cell r="D56">
            <v>1430383</v>
          </cell>
          <cell r="E56">
            <v>1343440.3333333333</v>
          </cell>
        </row>
        <row r="57">
          <cell r="A57" t="str">
            <v>Paden City Public Library</v>
          </cell>
          <cell r="B57">
            <v>25419</v>
          </cell>
          <cell r="C57">
            <v>29659</v>
          </cell>
          <cell r="D57">
            <v>26611</v>
          </cell>
          <cell r="E57">
            <v>27229.666666666668</v>
          </cell>
        </row>
        <row r="58">
          <cell r="A58" t="str">
            <v>Parkersburg Wood City Public Library</v>
          </cell>
          <cell r="B58">
            <v>1301931</v>
          </cell>
          <cell r="C58">
            <v>1466980</v>
          </cell>
          <cell r="D58">
            <v>1519558</v>
          </cell>
          <cell r="E58">
            <v>1429489.6666666667</v>
          </cell>
        </row>
        <row r="59">
          <cell r="A59" t="str">
            <v>Paw Paw Public Library</v>
          </cell>
          <cell r="B59">
            <v>26256</v>
          </cell>
          <cell r="C59">
            <v>23907</v>
          </cell>
          <cell r="D59">
            <v>23968</v>
          </cell>
          <cell r="E59">
            <v>24710.333333333332</v>
          </cell>
        </row>
        <row r="60">
          <cell r="A60" t="str">
            <v>Pendleton County Public Library</v>
          </cell>
          <cell r="B60">
            <v>44531</v>
          </cell>
          <cell r="C60">
            <v>45829</v>
          </cell>
          <cell r="D60">
            <v>46174</v>
          </cell>
          <cell r="E60">
            <v>45511.333333333336</v>
          </cell>
        </row>
        <row r="61">
          <cell r="A61" t="str">
            <v>Peterstown Public Library</v>
          </cell>
          <cell r="B61">
            <v>50900</v>
          </cell>
          <cell r="C61">
            <v>43400</v>
          </cell>
          <cell r="D61">
            <v>44560</v>
          </cell>
          <cell r="E61">
            <v>46286.666666666664</v>
          </cell>
        </row>
        <row r="62">
          <cell r="A62" t="str">
            <v>Philippi Public Library</v>
          </cell>
          <cell r="B62">
            <v>56006</v>
          </cell>
          <cell r="C62">
            <v>52272</v>
          </cell>
          <cell r="D62">
            <v>60458</v>
          </cell>
          <cell r="E62">
            <v>56245.333333333336</v>
          </cell>
        </row>
        <row r="63">
          <cell r="A63" t="str">
            <v>Piedmont Public Library</v>
          </cell>
          <cell r="B63">
            <v>24560</v>
          </cell>
          <cell r="C63">
            <v>26449</v>
          </cell>
          <cell r="D63">
            <v>26100</v>
          </cell>
          <cell r="E63">
            <v>25703</v>
          </cell>
        </row>
        <row r="64">
          <cell r="A64" t="str">
            <v>Pine Grove Public Library</v>
          </cell>
          <cell r="B64">
            <v>13854</v>
          </cell>
          <cell r="C64">
            <v>17264</v>
          </cell>
          <cell r="D64">
            <v>20340</v>
          </cell>
          <cell r="E64">
            <v>17152.666666666668</v>
          </cell>
        </row>
        <row r="65">
          <cell r="A65" t="str">
            <v>Pioneer Memorial Public Library</v>
          </cell>
          <cell r="B65">
            <v>16709</v>
          </cell>
          <cell r="C65">
            <v>19634</v>
          </cell>
          <cell r="D65">
            <v>20477</v>
          </cell>
          <cell r="E65">
            <v>18940</v>
          </cell>
        </row>
        <row r="66">
          <cell r="A66" t="str">
            <v>Pleasants County Public Library</v>
          </cell>
          <cell r="B66">
            <v>70212</v>
          </cell>
          <cell r="C66">
            <v>81551</v>
          </cell>
          <cell r="D66">
            <v>81950</v>
          </cell>
          <cell r="E66">
            <v>77904.333333333328</v>
          </cell>
        </row>
        <row r="67">
          <cell r="A67" t="str">
            <v>Pocahontas County Public Library</v>
          </cell>
          <cell r="B67">
            <v>256952</v>
          </cell>
          <cell r="C67">
            <v>260948</v>
          </cell>
          <cell r="D67">
            <v>266945</v>
          </cell>
          <cell r="E67">
            <v>261615</v>
          </cell>
        </row>
        <row r="68">
          <cell r="A68" t="str">
            <v>Princeton Public Library</v>
          </cell>
          <cell r="B68">
            <v>191331</v>
          </cell>
          <cell r="C68">
            <v>189019</v>
          </cell>
          <cell r="D68">
            <v>171762</v>
          </cell>
          <cell r="E68">
            <v>184037.33333333334</v>
          </cell>
        </row>
        <row r="69">
          <cell r="A69" t="str">
            <v>Putnam County Public Library</v>
          </cell>
          <cell r="B69">
            <v>442768</v>
          </cell>
          <cell r="C69">
            <v>441092</v>
          </cell>
          <cell r="D69">
            <v>490297</v>
          </cell>
          <cell r="E69">
            <v>458052.33333333331</v>
          </cell>
        </row>
        <row r="70">
          <cell r="A70" t="str">
            <v>Rainelle Public Library</v>
          </cell>
          <cell r="B70">
            <v>46717</v>
          </cell>
          <cell r="C70">
            <v>50299</v>
          </cell>
          <cell r="D70">
            <v>48296</v>
          </cell>
          <cell r="E70">
            <v>48437.333333333336</v>
          </cell>
        </row>
        <row r="71">
          <cell r="A71" t="str">
            <v>Raleigh County Public Library</v>
          </cell>
          <cell r="B71">
            <v>973921</v>
          </cell>
          <cell r="C71">
            <v>978809</v>
          </cell>
          <cell r="D71">
            <v>976257</v>
          </cell>
          <cell r="E71">
            <v>976329</v>
          </cell>
        </row>
        <row r="72">
          <cell r="A72" t="str">
            <v>Richwood Public Library</v>
          </cell>
          <cell r="B72">
            <v>45141</v>
          </cell>
          <cell r="C72">
            <v>40408</v>
          </cell>
          <cell r="D72">
            <v>29800</v>
          </cell>
          <cell r="E72">
            <v>38449.666666666664</v>
          </cell>
        </row>
        <row r="73">
          <cell r="A73" t="str">
            <v>Ritchie County Public Library</v>
          </cell>
          <cell r="B73">
            <v>287816</v>
          </cell>
          <cell r="C73">
            <v>293314</v>
          </cell>
          <cell r="D73">
            <v>343734</v>
          </cell>
          <cell r="E73">
            <v>308288</v>
          </cell>
        </row>
        <row r="74">
          <cell r="A74" t="str">
            <v>Roane County Public Library</v>
          </cell>
          <cell r="B74">
            <v>144041</v>
          </cell>
          <cell r="C74">
            <v>169769</v>
          </cell>
          <cell r="D74">
            <v>157066</v>
          </cell>
          <cell r="E74">
            <v>156958.66666666666</v>
          </cell>
        </row>
        <row r="75">
          <cell r="A75" t="str">
            <v>Ronceverte Public Library</v>
          </cell>
          <cell r="B75">
            <v>44994</v>
          </cell>
          <cell r="C75">
            <v>49961</v>
          </cell>
          <cell r="D75">
            <v>51525</v>
          </cell>
          <cell r="E75">
            <v>48826.666666666664</v>
          </cell>
        </row>
        <row r="76">
          <cell r="A76" t="str">
            <v>Rupert Public Library</v>
          </cell>
          <cell r="B76">
            <v>34822</v>
          </cell>
          <cell r="C76">
            <v>35869</v>
          </cell>
          <cell r="D76">
            <v>37848</v>
          </cell>
          <cell r="E76">
            <v>36179.666666666664</v>
          </cell>
        </row>
        <row r="77">
          <cell r="A77" t="str">
            <v>Russell Memorial Library</v>
          </cell>
          <cell r="B77">
            <v>30858</v>
          </cell>
          <cell r="C77">
            <v>30372</v>
          </cell>
          <cell r="D77">
            <v>35850</v>
          </cell>
          <cell r="E77">
            <v>32360</v>
          </cell>
        </row>
        <row r="78">
          <cell r="A78" t="str">
            <v>Shepherdstown Public Library</v>
          </cell>
          <cell r="B78">
            <v>127902</v>
          </cell>
          <cell r="C78">
            <v>139406</v>
          </cell>
          <cell r="D78">
            <v>129410</v>
          </cell>
          <cell r="E78">
            <v>132239.33333333334</v>
          </cell>
        </row>
        <row r="79">
          <cell r="A79" t="str">
            <v>Sistersville Public Library</v>
          </cell>
          <cell r="B79">
            <v>41033</v>
          </cell>
          <cell r="C79">
            <v>38877</v>
          </cell>
          <cell r="D79">
            <v>43293</v>
          </cell>
          <cell r="E79">
            <v>41067.666666666664</v>
          </cell>
        </row>
        <row r="80">
          <cell r="A80" t="str">
            <v>South Charleston Public Library</v>
          </cell>
          <cell r="B80">
            <v>665517</v>
          </cell>
          <cell r="C80">
            <v>908017</v>
          </cell>
          <cell r="D80">
            <v>765814</v>
          </cell>
          <cell r="E80">
            <v>779782.66666666663</v>
          </cell>
        </row>
        <row r="81">
          <cell r="A81" t="str">
            <v>South Jefferson Public Library</v>
          </cell>
          <cell r="B81">
            <v>86853</v>
          </cell>
          <cell r="C81">
            <v>94971</v>
          </cell>
          <cell r="D81">
            <v>98504</v>
          </cell>
          <cell r="E81">
            <v>93442.666666666672</v>
          </cell>
        </row>
        <row r="82">
          <cell r="A82" t="str">
            <v>Southern Area Public Library</v>
          </cell>
          <cell r="B82">
            <v>36683</v>
          </cell>
          <cell r="C82">
            <v>36644</v>
          </cell>
          <cell r="D82">
            <v>41846</v>
          </cell>
          <cell r="E82">
            <v>38391</v>
          </cell>
        </row>
        <row r="83">
          <cell r="A83" t="str">
            <v>Summers County Public Library</v>
          </cell>
          <cell r="B83">
            <v>112651</v>
          </cell>
          <cell r="C83">
            <v>115130</v>
          </cell>
          <cell r="D83">
            <v>122123</v>
          </cell>
          <cell r="E83">
            <v>116634.66666666667</v>
          </cell>
        </row>
        <row r="84">
          <cell r="A84" t="str">
            <v>Summersville Public Library</v>
          </cell>
          <cell r="B84">
            <v>77597</v>
          </cell>
          <cell r="C84">
            <v>76702</v>
          </cell>
          <cell r="D84">
            <v>79719</v>
          </cell>
          <cell r="E84">
            <v>78006</v>
          </cell>
        </row>
        <row r="85">
          <cell r="A85" t="str">
            <v>Sutton Public Library</v>
          </cell>
          <cell r="B85">
            <v>30372</v>
          </cell>
          <cell r="C85">
            <v>26411</v>
          </cell>
          <cell r="D85">
            <v>31153</v>
          </cell>
          <cell r="E85">
            <v>29312</v>
          </cell>
        </row>
        <row r="86">
          <cell r="A86" t="str">
            <v>Swaney Memorial Public Library</v>
          </cell>
          <cell r="B86">
            <v>52350</v>
          </cell>
          <cell r="C86">
            <v>58446</v>
          </cell>
          <cell r="D86">
            <v>46966</v>
          </cell>
          <cell r="E86">
            <v>52587.333333333336</v>
          </cell>
        </row>
        <row r="87">
          <cell r="A87" t="str">
            <v>Taylor County Public Library</v>
          </cell>
          <cell r="B87">
            <v>109990</v>
          </cell>
          <cell r="C87">
            <v>101250</v>
          </cell>
          <cell r="D87">
            <v>118196</v>
          </cell>
          <cell r="E87">
            <v>109812</v>
          </cell>
        </row>
        <row r="88">
          <cell r="A88" t="str">
            <v>Terra Alta Public Library</v>
          </cell>
          <cell r="B88">
            <v>74646</v>
          </cell>
          <cell r="C88">
            <v>83442</v>
          </cell>
          <cell r="D88">
            <v>91391</v>
          </cell>
          <cell r="E88">
            <v>83159.666666666672</v>
          </cell>
        </row>
        <row r="89">
          <cell r="A89" t="str">
            <v>Tyler County Public Library</v>
          </cell>
          <cell r="B89">
            <v>37938</v>
          </cell>
          <cell r="C89">
            <v>42694</v>
          </cell>
          <cell r="D89">
            <v>46402</v>
          </cell>
          <cell r="E89">
            <v>42344.666666666664</v>
          </cell>
        </row>
        <row r="90">
          <cell r="A90" t="str">
            <v>Upshur County Public Library</v>
          </cell>
          <cell r="B90">
            <v>166531</v>
          </cell>
          <cell r="C90">
            <v>167196</v>
          </cell>
          <cell r="D90">
            <v>150302</v>
          </cell>
          <cell r="E90">
            <v>161343</v>
          </cell>
        </row>
        <row r="91">
          <cell r="A91" t="str">
            <v>Valley Head Public Library</v>
          </cell>
          <cell r="B91">
            <v>17958</v>
          </cell>
          <cell r="C91">
            <v>17959</v>
          </cell>
          <cell r="D91">
            <v>23690</v>
          </cell>
          <cell r="E91">
            <v>19869</v>
          </cell>
        </row>
        <row r="92">
          <cell r="A92" t="str">
            <v>Vienna Public Library</v>
          </cell>
          <cell r="B92">
            <v>431224</v>
          </cell>
          <cell r="C92">
            <v>433527</v>
          </cell>
          <cell r="D92">
            <v>533748</v>
          </cell>
          <cell r="E92">
            <v>466166.33333333331</v>
          </cell>
        </row>
        <row r="93">
          <cell r="A93" t="str">
            <v>War Public Library</v>
          </cell>
          <cell r="B93">
            <v>12201</v>
          </cell>
          <cell r="C93">
            <v>14760</v>
          </cell>
          <cell r="D93">
            <v>9350</v>
          </cell>
          <cell r="E93">
            <v>12103.666666666666</v>
          </cell>
        </row>
        <row r="94">
          <cell r="A94" t="str">
            <v>Wayne County Public Library</v>
          </cell>
          <cell r="B94">
            <v>148413</v>
          </cell>
          <cell r="C94">
            <v>133905</v>
          </cell>
          <cell r="D94">
            <v>139869</v>
          </cell>
          <cell r="E94">
            <v>140729</v>
          </cell>
        </row>
        <row r="95">
          <cell r="A95" t="str">
            <v>Webster-Addison Public Library</v>
          </cell>
          <cell r="B95">
            <v>32841</v>
          </cell>
          <cell r="C95">
            <v>29931</v>
          </cell>
          <cell r="D95">
            <v>30230</v>
          </cell>
          <cell r="E95">
            <v>31000.666666666668</v>
          </cell>
        </row>
        <row r="96">
          <cell r="A96" t="str">
            <v>White Sulphur Springs Public Library</v>
          </cell>
          <cell r="B96">
            <v>46452</v>
          </cell>
          <cell r="C96">
            <v>50310</v>
          </cell>
          <cell r="D96">
            <v>57894</v>
          </cell>
          <cell r="E96">
            <v>51552</v>
          </cell>
        </row>
        <row r="97">
          <cell r="A97" t="str">
            <v>Williamson Public Library</v>
          </cell>
          <cell r="B97">
            <v>58915</v>
          </cell>
          <cell r="C97">
            <v>51479</v>
          </cell>
          <cell r="D97">
            <v>53135</v>
          </cell>
          <cell r="E97">
            <v>54509.666666666664</v>
          </cell>
        </row>
        <row r="98">
          <cell r="A98" t="str">
            <v>Wyoming County Public Library</v>
          </cell>
          <cell r="B98">
            <v>142155</v>
          </cell>
          <cell r="C98">
            <v>130169</v>
          </cell>
          <cell r="D98">
            <v>138422</v>
          </cell>
          <cell r="E98">
            <v>136915.33333333334</v>
          </cell>
        </row>
        <row r="99">
          <cell r="B99">
            <v>26968287</v>
          </cell>
          <cell r="C99">
            <v>27729103</v>
          </cell>
          <cell r="D99">
            <v>28450515</v>
          </cell>
          <cell r="E99">
            <v>27715917.666666675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workbookViewId="0">
      <pane ySplit="1" topLeftCell="A20" activePane="bottomLeft" state="frozen"/>
      <selection pane="bottomLeft" activeCell="C27" sqref="C27"/>
    </sheetView>
  </sheetViews>
  <sheetFormatPr defaultColWidth="9.140625" defaultRowHeight="15.75"/>
  <cols>
    <col min="1" max="1" width="49.140625" style="41" customWidth="1"/>
    <col min="2" max="2" width="26.28515625" style="1" customWidth="1"/>
    <col min="3" max="3" width="26.28515625" style="3" customWidth="1"/>
    <col min="4" max="4" width="26.28515625" style="2" customWidth="1"/>
    <col min="5" max="6" width="26.28515625" style="1" customWidth="1"/>
    <col min="7" max="7" width="25.28515625" style="1" customWidth="1"/>
    <col min="8" max="16384" width="9.140625" style="1"/>
  </cols>
  <sheetData>
    <row r="1" spans="1:7" s="11" customFormat="1" ht="139.5" customHeight="1">
      <c r="A1" s="39" t="s">
        <v>104</v>
      </c>
      <c r="B1" s="15" t="s">
        <v>105</v>
      </c>
      <c r="C1" s="14" t="s">
        <v>107</v>
      </c>
      <c r="D1" s="13" t="s">
        <v>106</v>
      </c>
      <c r="E1" s="12" t="s">
        <v>108</v>
      </c>
      <c r="F1" s="29" t="s">
        <v>109</v>
      </c>
      <c r="G1" s="10" t="s">
        <v>110</v>
      </c>
    </row>
    <row r="2" spans="1:7" ht="87" customHeight="1">
      <c r="A2" s="32" t="s">
        <v>103</v>
      </c>
      <c r="B2" s="33">
        <v>225478</v>
      </c>
      <c r="C2" s="35">
        <v>121245</v>
      </c>
      <c r="D2" s="34"/>
      <c r="E2" s="36">
        <f>SUM(B2-C2-D2)</f>
        <v>104233</v>
      </c>
      <c r="F2" s="37">
        <v>102934</v>
      </c>
      <c r="G2" s="38" t="str">
        <f>IF(E2&gt;F2,"YES",IF(E2&lt;F2,"NO"))</f>
        <v>YES</v>
      </c>
    </row>
    <row r="3" spans="1:7">
      <c r="A3" s="40" t="s">
        <v>96</v>
      </c>
      <c r="B3" s="9"/>
      <c r="C3" s="8">
        <v>22664</v>
      </c>
      <c r="D3" s="7"/>
      <c r="E3" s="6">
        <f t="shared" ref="E3:E34" si="0">SUM(B3-C3-D3)</f>
        <v>-22664</v>
      </c>
      <c r="F3" s="28">
        <f>'3 yr avg 2018.19.20'!E3</f>
        <v>34061</v>
      </c>
      <c r="G3" s="5" t="str">
        <f>IF(E3&gt;F3,"YES",IF(E3&lt;F3,"NO"))</f>
        <v>NO</v>
      </c>
    </row>
    <row r="4" spans="1:7">
      <c r="A4" s="40" t="s">
        <v>95</v>
      </c>
      <c r="B4" s="9"/>
      <c r="C4" s="8">
        <v>35914</v>
      </c>
      <c r="D4" s="7"/>
      <c r="E4" s="6">
        <f t="shared" si="0"/>
        <v>-35914</v>
      </c>
      <c r="F4" s="28">
        <f>'3 yr avg 2018.19.20'!E4</f>
        <v>22546.666666666668</v>
      </c>
      <c r="G4" s="5" t="str">
        <f>IF(E4&gt;F4,"YES",IF(E4&lt;F4,"NO"))</f>
        <v>NO</v>
      </c>
    </row>
    <row r="5" spans="1:7">
      <c r="A5" s="40" t="s">
        <v>94</v>
      </c>
      <c r="B5" s="9"/>
      <c r="C5" s="8">
        <v>90845</v>
      </c>
      <c r="D5" s="7"/>
      <c r="E5" s="6">
        <f t="shared" si="0"/>
        <v>-90845</v>
      </c>
      <c r="F5" s="28">
        <f>'3 yr avg 2018.19.20'!E5</f>
        <v>123717</v>
      </c>
      <c r="G5" s="5" t="str">
        <f t="shared" ref="G5:G34" si="1">IF(E5&gt;F5,"YES",IF(E5&lt;F5,"NO"))</f>
        <v>NO</v>
      </c>
    </row>
    <row r="6" spans="1:7">
      <c r="A6" s="40" t="s">
        <v>93</v>
      </c>
      <c r="B6" s="9"/>
      <c r="C6" s="8">
        <v>125466</v>
      </c>
      <c r="D6" s="7"/>
      <c r="E6" s="6">
        <f t="shared" si="0"/>
        <v>-125466</v>
      </c>
      <c r="F6" s="28">
        <f>'3 yr avg 2018.19.20'!E6</f>
        <v>96469.666666666672</v>
      </c>
      <c r="G6" s="5" t="str">
        <f t="shared" si="1"/>
        <v>NO</v>
      </c>
    </row>
    <row r="7" spans="1:7">
      <c r="A7" s="40" t="s">
        <v>92</v>
      </c>
      <c r="B7" s="9"/>
      <c r="C7" s="8">
        <v>41513</v>
      </c>
      <c r="D7" s="7"/>
      <c r="E7" s="6">
        <f t="shared" si="0"/>
        <v>-41513</v>
      </c>
      <c r="F7" s="28">
        <f>'3 yr avg 2018.19.20'!E7</f>
        <v>763913.66666666663</v>
      </c>
      <c r="G7" s="5" t="str">
        <f t="shared" si="1"/>
        <v>NO</v>
      </c>
    </row>
    <row r="8" spans="1:7">
      <c r="A8" s="40" t="s">
        <v>91</v>
      </c>
      <c r="B8" s="9"/>
      <c r="C8" s="8">
        <v>102144</v>
      </c>
      <c r="D8" s="7"/>
      <c r="E8" s="6">
        <f t="shared" si="0"/>
        <v>-102144</v>
      </c>
      <c r="F8" s="28">
        <f>'3 yr avg 2018.19.20'!E8</f>
        <v>194625.33333333334</v>
      </c>
      <c r="G8" s="5" t="str">
        <f t="shared" si="1"/>
        <v>NO</v>
      </c>
    </row>
    <row r="9" spans="1:7">
      <c r="A9" s="40" t="s">
        <v>90</v>
      </c>
      <c r="B9" s="9"/>
      <c r="C9" s="8">
        <v>57203</v>
      </c>
      <c r="D9" s="7"/>
      <c r="E9" s="6">
        <f t="shared" si="0"/>
        <v>-57203</v>
      </c>
      <c r="F9" s="28">
        <f>'3 yr avg 2018.19.20'!E9</f>
        <v>69113.333333333328</v>
      </c>
      <c r="G9" s="5" t="str">
        <f t="shared" si="1"/>
        <v>NO</v>
      </c>
    </row>
    <row r="10" spans="1:7">
      <c r="A10" s="40" t="s">
        <v>89</v>
      </c>
      <c r="B10" s="9"/>
      <c r="C10" s="8">
        <v>18966</v>
      </c>
      <c r="D10" s="7"/>
      <c r="E10" s="6">
        <f t="shared" si="0"/>
        <v>-18966</v>
      </c>
      <c r="F10" s="28">
        <f>'3 yr avg 2018.19.20'!E10</f>
        <v>28435.333333333332</v>
      </c>
      <c r="G10" s="5" t="str">
        <f t="shared" si="1"/>
        <v>NO</v>
      </c>
    </row>
    <row r="11" spans="1:7">
      <c r="A11" s="40" t="s">
        <v>88</v>
      </c>
      <c r="B11" s="9"/>
      <c r="C11" s="8">
        <v>490671</v>
      </c>
      <c r="D11" s="7">
        <v>171709</v>
      </c>
      <c r="E11" s="6">
        <f t="shared" si="0"/>
        <v>-662380</v>
      </c>
      <c r="F11" s="28">
        <f>'3 yr avg 2018.19.20'!E11</f>
        <v>3073409.6666666665</v>
      </c>
      <c r="G11" s="5" t="str">
        <f t="shared" si="1"/>
        <v>NO</v>
      </c>
    </row>
    <row r="12" spans="1:7">
      <c r="A12" s="40" t="s">
        <v>87</v>
      </c>
      <c r="B12" s="9"/>
      <c r="C12" s="8">
        <v>38854</v>
      </c>
      <c r="D12" s="7"/>
      <c r="E12" s="6">
        <f t="shared" si="0"/>
        <v>-38854</v>
      </c>
      <c r="F12" s="28">
        <f>'3 yr avg 2018.19.20'!E12</f>
        <v>46370</v>
      </c>
      <c r="G12" s="5" t="str">
        <f t="shared" si="1"/>
        <v>NO</v>
      </c>
    </row>
    <row r="13" spans="1:7">
      <c r="A13" s="40" t="s">
        <v>86</v>
      </c>
      <c r="B13" s="9"/>
      <c r="C13" s="8">
        <v>26235</v>
      </c>
      <c r="D13" s="7"/>
      <c r="E13" s="6">
        <f t="shared" si="0"/>
        <v>-26235</v>
      </c>
      <c r="F13" s="28">
        <f>'3 yr avg 2018.19.20'!E13</f>
        <v>49250.666666666664</v>
      </c>
      <c r="G13" s="5" t="str">
        <f t="shared" si="1"/>
        <v>NO</v>
      </c>
    </row>
    <row r="14" spans="1:7">
      <c r="A14" s="40" t="s">
        <v>85</v>
      </c>
      <c r="B14" s="9"/>
      <c r="C14" s="8">
        <v>56357</v>
      </c>
      <c r="D14" s="7"/>
      <c r="E14" s="6">
        <f t="shared" si="0"/>
        <v>-56357</v>
      </c>
      <c r="F14" s="28">
        <f>'3 yr avg 2018.19.20'!E14</f>
        <v>80168.333333333328</v>
      </c>
      <c r="G14" s="5" t="str">
        <f t="shared" si="1"/>
        <v>NO</v>
      </c>
    </row>
    <row r="15" spans="1:7">
      <c r="A15" s="40" t="s">
        <v>84</v>
      </c>
      <c r="B15" s="9"/>
      <c r="C15" s="8">
        <v>28726</v>
      </c>
      <c r="D15" s="7"/>
      <c r="E15" s="6">
        <f t="shared" si="0"/>
        <v>-28726</v>
      </c>
      <c r="F15" s="28">
        <f>'3 yr avg 2018.19.20'!E15</f>
        <v>94838.333333333328</v>
      </c>
      <c r="G15" s="5" t="str">
        <f t="shared" si="1"/>
        <v>NO</v>
      </c>
    </row>
    <row r="16" spans="1:7">
      <c r="A16" s="40" t="s">
        <v>83</v>
      </c>
      <c r="B16" s="9"/>
      <c r="C16" s="8">
        <v>288639</v>
      </c>
      <c r="D16" s="7"/>
      <c r="E16" s="6">
        <f t="shared" si="0"/>
        <v>-288639</v>
      </c>
      <c r="F16" s="28">
        <f>'3 yr avg 2018.19.20'!E16</f>
        <v>560455.33333333337</v>
      </c>
      <c r="G16" s="5" t="str">
        <f t="shared" si="1"/>
        <v>NO</v>
      </c>
    </row>
    <row r="17" spans="1:7">
      <c r="A17" s="40" t="s">
        <v>82</v>
      </c>
      <c r="B17" s="9"/>
      <c r="C17" s="8">
        <v>47814</v>
      </c>
      <c r="D17" s="7"/>
      <c r="E17" s="6">
        <f t="shared" si="0"/>
        <v>-47814</v>
      </c>
      <c r="F17" s="28">
        <f>'3 yr avg 2018.19.20'!E17</f>
        <v>56632.666666666664</v>
      </c>
      <c r="G17" s="5" t="str">
        <f t="shared" si="1"/>
        <v>NO</v>
      </c>
    </row>
    <row r="18" spans="1:7">
      <c r="A18" s="40" t="s">
        <v>81</v>
      </c>
      <c r="B18" s="9"/>
      <c r="C18" s="8">
        <v>21889</v>
      </c>
      <c r="D18" s="7"/>
      <c r="E18" s="6">
        <f t="shared" si="0"/>
        <v>-21889</v>
      </c>
      <c r="F18" s="28">
        <f>'3 yr avg 2018.19.20'!E18</f>
        <v>24214</v>
      </c>
      <c r="G18" s="5" t="str">
        <f t="shared" si="1"/>
        <v>NO</v>
      </c>
    </row>
    <row r="19" spans="1:7">
      <c r="A19" s="40" t="s">
        <v>80</v>
      </c>
      <c r="B19" s="9"/>
      <c r="C19" s="8">
        <v>253718</v>
      </c>
      <c r="D19" s="7">
        <v>46774</v>
      </c>
      <c r="E19" s="6">
        <f t="shared" si="0"/>
        <v>-300492</v>
      </c>
      <c r="F19" s="28">
        <f>'3 yr avg 2018.19.20'!E19</f>
        <v>190844</v>
      </c>
      <c r="G19" s="5" t="str">
        <f t="shared" si="1"/>
        <v>NO</v>
      </c>
    </row>
    <row r="20" spans="1:7">
      <c r="A20" s="40" t="s">
        <v>79</v>
      </c>
      <c r="B20" s="9"/>
      <c r="C20" s="8">
        <v>42973</v>
      </c>
      <c r="D20" s="7"/>
      <c r="E20" s="6">
        <f t="shared" si="0"/>
        <v>-42973</v>
      </c>
      <c r="F20" s="28">
        <f>'3 yr avg 2018.19.20'!E20</f>
        <v>43327.666666666664</v>
      </c>
      <c r="G20" s="5" t="str">
        <f t="shared" si="1"/>
        <v>NO</v>
      </c>
    </row>
    <row r="21" spans="1:7">
      <c r="A21" s="40" t="s">
        <v>78</v>
      </c>
      <c r="B21" s="9"/>
      <c r="C21" s="8">
        <v>41783</v>
      </c>
      <c r="D21" s="42">
        <v>6267</v>
      </c>
      <c r="E21" s="6">
        <f t="shared" si="0"/>
        <v>-48050</v>
      </c>
      <c r="F21" s="28">
        <f>'3 yr avg 2018.19.20'!E21</f>
        <v>253368.66666666666</v>
      </c>
      <c r="G21" s="5" t="str">
        <f t="shared" si="1"/>
        <v>NO</v>
      </c>
    </row>
    <row r="22" spans="1:7">
      <c r="A22" s="40" t="s">
        <v>77</v>
      </c>
      <c r="B22" s="9"/>
      <c r="C22" s="8">
        <v>29124</v>
      </c>
      <c r="D22" s="7"/>
      <c r="E22" s="6">
        <f t="shared" si="0"/>
        <v>-29124</v>
      </c>
      <c r="F22" s="28">
        <f>'3 yr avg 2018.19.20'!E22</f>
        <v>110058</v>
      </c>
      <c r="G22" s="5" t="str">
        <f t="shared" si="1"/>
        <v>NO</v>
      </c>
    </row>
    <row r="23" spans="1:7">
      <c r="A23" s="40" t="s">
        <v>76</v>
      </c>
      <c r="B23" s="9"/>
      <c r="C23" s="8">
        <v>71813</v>
      </c>
      <c r="D23" s="7"/>
      <c r="E23" s="6">
        <f t="shared" si="0"/>
        <v>-71813</v>
      </c>
      <c r="F23" s="28">
        <f>'3 yr avg 2018.19.20'!E23</f>
        <v>121812</v>
      </c>
      <c r="G23" s="5" t="str">
        <f t="shared" si="1"/>
        <v>NO</v>
      </c>
    </row>
    <row r="24" spans="1:7">
      <c r="A24" s="40" t="s">
        <v>75</v>
      </c>
      <c r="B24" s="9"/>
      <c r="C24" s="8">
        <v>234533</v>
      </c>
      <c r="D24" s="7"/>
      <c r="E24" s="6">
        <f t="shared" si="0"/>
        <v>-234533</v>
      </c>
      <c r="F24" s="28">
        <f>'3 yr avg 2018.19.20'!E24</f>
        <v>529288.33333333337</v>
      </c>
      <c r="G24" s="5" t="str">
        <f t="shared" si="1"/>
        <v>NO</v>
      </c>
    </row>
    <row r="25" spans="1:7">
      <c r="A25" s="40" t="s">
        <v>74</v>
      </c>
      <c r="B25" s="9"/>
      <c r="C25" s="8">
        <v>20555</v>
      </c>
      <c r="D25" s="7"/>
      <c r="E25" s="6">
        <f t="shared" si="0"/>
        <v>-20555</v>
      </c>
      <c r="F25" s="28">
        <f>'3 yr avg 2018.19.20'!E25</f>
        <v>108354.33333333333</v>
      </c>
      <c r="G25" s="5" t="str">
        <f t="shared" si="1"/>
        <v>NO</v>
      </c>
    </row>
    <row r="26" spans="1:7">
      <c r="A26" s="40" t="s">
        <v>73</v>
      </c>
      <c r="B26" s="9"/>
      <c r="C26" s="8">
        <v>27509</v>
      </c>
      <c r="D26" s="7"/>
      <c r="E26" s="6">
        <f t="shared" si="0"/>
        <v>-27509</v>
      </c>
      <c r="F26" s="28">
        <f>'3 yr avg 2018.19.20'!E26</f>
        <v>33435.666666666664</v>
      </c>
      <c r="G26" s="5" t="str">
        <f t="shared" si="1"/>
        <v>NO</v>
      </c>
    </row>
    <row r="27" spans="1:7">
      <c r="A27" s="40" t="s">
        <v>72</v>
      </c>
      <c r="B27" s="9"/>
      <c r="C27" s="8">
        <v>44284</v>
      </c>
      <c r="D27" s="42">
        <v>6643</v>
      </c>
      <c r="E27" s="6">
        <f t="shared" si="0"/>
        <v>-50927</v>
      </c>
      <c r="F27" s="28">
        <f>'3 yr avg 2018.19.20'!E27</f>
        <v>46034.666666666664</v>
      </c>
      <c r="G27" s="5" t="str">
        <f t="shared" si="1"/>
        <v>NO</v>
      </c>
    </row>
    <row r="28" spans="1:7">
      <c r="A28" s="40" t="s">
        <v>71</v>
      </c>
      <c r="B28" s="9"/>
      <c r="C28" s="8">
        <v>60810</v>
      </c>
      <c r="D28" s="7"/>
      <c r="E28" s="6">
        <f t="shared" si="0"/>
        <v>-60810</v>
      </c>
      <c r="F28" s="28">
        <f>'3 yr avg 2018.19.20'!E28</f>
        <v>112796</v>
      </c>
      <c r="G28" s="5" t="str">
        <f t="shared" si="1"/>
        <v>NO</v>
      </c>
    </row>
    <row r="29" spans="1:7">
      <c r="A29" s="40" t="s">
        <v>70</v>
      </c>
      <c r="B29" s="9"/>
      <c r="C29" s="8">
        <v>41717</v>
      </c>
      <c r="D29" s="7">
        <v>83762</v>
      </c>
      <c r="E29" s="6">
        <f t="shared" si="0"/>
        <v>-125479</v>
      </c>
      <c r="F29" s="28">
        <f>'3 yr avg 2018.19.20'!E29</f>
        <v>175250.66666666666</v>
      </c>
      <c r="G29" s="5" t="str">
        <f t="shared" si="1"/>
        <v>NO</v>
      </c>
    </row>
    <row r="30" spans="1:7">
      <c r="A30" s="40" t="s">
        <v>69</v>
      </c>
      <c r="B30" s="9"/>
      <c r="C30" s="8">
        <v>110647</v>
      </c>
      <c r="D30" s="7"/>
      <c r="E30" s="6">
        <f t="shared" si="0"/>
        <v>-110647</v>
      </c>
      <c r="F30" s="28">
        <f>'3 yr avg 2018.19.20'!E30</f>
        <v>174380</v>
      </c>
      <c r="G30" s="5" t="str">
        <f t="shared" si="1"/>
        <v>NO</v>
      </c>
    </row>
    <row r="31" spans="1:7">
      <c r="A31" s="40" t="s">
        <v>68</v>
      </c>
      <c r="B31" s="9"/>
      <c r="C31" s="8">
        <v>95843</v>
      </c>
      <c r="D31" s="7"/>
      <c r="E31" s="6">
        <f t="shared" si="0"/>
        <v>-95843</v>
      </c>
      <c r="F31" s="28">
        <f>'3 yr avg 2018.19.20'!E31</f>
        <v>153820.66666666666</v>
      </c>
      <c r="G31" s="5" t="str">
        <f t="shared" si="1"/>
        <v>NO</v>
      </c>
    </row>
    <row r="32" spans="1:7">
      <c r="A32" s="40" t="s">
        <v>67</v>
      </c>
      <c r="B32" s="9"/>
      <c r="C32" s="8">
        <v>71447</v>
      </c>
      <c r="D32" s="7"/>
      <c r="E32" s="6">
        <f t="shared" si="0"/>
        <v>-71447</v>
      </c>
      <c r="F32" s="28">
        <f>'3 yr avg 2018.19.20'!E32</f>
        <v>147561</v>
      </c>
      <c r="G32" s="5" t="str">
        <f t="shared" si="1"/>
        <v>NO</v>
      </c>
    </row>
    <row r="33" spans="1:7">
      <c r="A33" s="40" t="s">
        <v>66</v>
      </c>
      <c r="B33" s="9"/>
      <c r="C33" s="8">
        <v>19399</v>
      </c>
      <c r="D33" s="7"/>
      <c r="E33" s="6">
        <f t="shared" si="0"/>
        <v>-19399</v>
      </c>
      <c r="F33" s="28">
        <f>'3 yr avg 2018.19.20'!E33</f>
        <v>14588.333333333334</v>
      </c>
      <c r="G33" s="5" t="str">
        <f t="shared" si="1"/>
        <v>NO</v>
      </c>
    </row>
    <row r="34" spans="1:7">
      <c r="A34" s="40" t="s">
        <v>65</v>
      </c>
      <c r="B34" s="9"/>
      <c r="C34" s="8">
        <v>14860</v>
      </c>
      <c r="D34" s="7"/>
      <c r="E34" s="6">
        <f t="shared" si="0"/>
        <v>-14860</v>
      </c>
      <c r="F34" s="28">
        <f>'3 yr avg 2018.19.20'!E34</f>
        <v>26480.666666666668</v>
      </c>
      <c r="G34" s="5" t="str">
        <f t="shared" si="1"/>
        <v>NO</v>
      </c>
    </row>
    <row r="35" spans="1:7">
      <c r="A35" s="40" t="s">
        <v>64</v>
      </c>
      <c r="B35" s="9"/>
      <c r="C35" s="8">
        <v>148807</v>
      </c>
      <c r="D35" s="7"/>
      <c r="E35" s="6">
        <f t="shared" ref="E35:E66" si="2">SUM(B35-C35-D35)</f>
        <v>-148807</v>
      </c>
      <c r="F35" s="28">
        <f>'3 yr avg 2018.19.20'!E35</f>
        <v>311723</v>
      </c>
      <c r="G35" s="5" t="str">
        <f t="shared" ref="G35:G66" si="3">IF(E35&gt;F35,"YES",IF(E35&lt;F35,"NO"))</f>
        <v>NO</v>
      </c>
    </row>
    <row r="36" spans="1:7">
      <c r="A36" s="40" t="s">
        <v>63</v>
      </c>
      <c r="B36" s="9"/>
      <c r="C36" s="8">
        <v>884312</v>
      </c>
      <c r="D36" s="7">
        <v>4485</v>
      </c>
      <c r="E36" s="6">
        <f t="shared" si="2"/>
        <v>-888797</v>
      </c>
      <c r="F36" s="28">
        <f>'3 yr avg 2018.19.20'!E36</f>
        <v>6086832</v>
      </c>
      <c r="G36" s="5" t="str">
        <f t="shared" si="3"/>
        <v>NO</v>
      </c>
    </row>
    <row r="37" spans="1:7">
      <c r="A37" s="40" t="s">
        <v>62</v>
      </c>
      <c r="B37" s="9"/>
      <c r="C37" s="8">
        <v>136204</v>
      </c>
      <c r="D37" s="7">
        <v>31925</v>
      </c>
      <c r="E37" s="6">
        <f t="shared" si="2"/>
        <v>-168129</v>
      </c>
      <c r="F37" s="28">
        <f>'3 yr avg 2018.19.20'!E37</f>
        <v>108936</v>
      </c>
      <c r="G37" s="5" t="str">
        <f t="shared" si="3"/>
        <v>NO</v>
      </c>
    </row>
    <row r="38" spans="1:7">
      <c r="A38" s="40" t="s">
        <v>61</v>
      </c>
      <c r="B38" s="9"/>
      <c r="C38" s="8">
        <v>83941</v>
      </c>
      <c r="D38" s="7"/>
      <c r="E38" s="6">
        <f t="shared" si="2"/>
        <v>-83941</v>
      </c>
      <c r="F38" s="28">
        <f>'3 yr avg 2018.19.20'!E38</f>
        <v>87725.333333333328</v>
      </c>
      <c r="G38" s="5" t="str">
        <f t="shared" si="3"/>
        <v>NO</v>
      </c>
    </row>
    <row r="39" spans="1:7">
      <c r="A39" s="40" t="s">
        <v>60</v>
      </c>
      <c r="B39" s="9"/>
      <c r="C39" s="8">
        <v>73617</v>
      </c>
      <c r="D39" s="7"/>
      <c r="E39" s="6">
        <f t="shared" si="2"/>
        <v>-73617</v>
      </c>
      <c r="F39" s="28">
        <f>'3 yr avg 2018.19.20'!E39</f>
        <v>75787.333333333328</v>
      </c>
      <c r="G39" s="5" t="str">
        <f t="shared" si="3"/>
        <v>NO</v>
      </c>
    </row>
    <row r="40" spans="1:7">
      <c r="A40" s="40" t="s">
        <v>59</v>
      </c>
      <c r="B40" s="9"/>
      <c r="C40" s="8">
        <v>83403</v>
      </c>
      <c r="D40" s="7"/>
      <c r="E40" s="6">
        <f t="shared" si="2"/>
        <v>-83403</v>
      </c>
      <c r="F40" s="28">
        <f>'3 yr avg 2018.19.20'!E40</f>
        <v>23950.666666666668</v>
      </c>
      <c r="G40" s="5" t="str">
        <f t="shared" si="3"/>
        <v>NO</v>
      </c>
    </row>
    <row r="41" spans="1:7">
      <c r="A41" s="40" t="s">
        <v>58</v>
      </c>
      <c r="B41" s="9"/>
      <c r="C41" s="8">
        <v>11212</v>
      </c>
      <c r="D41" s="42">
        <v>1244</v>
      </c>
      <c r="E41" s="6">
        <f t="shared" si="2"/>
        <v>-12456</v>
      </c>
      <c r="F41" s="28">
        <f>'3 yr avg 2018.19.20'!E41</f>
        <v>44314</v>
      </c>
      <c r="G41" s="5" t="str">
        <f t="shared" si="3"/>
        <v>NO</v>
      </c>
    </row>
    <row r="42" spans="1:7">
      <c r="A42" s="40" t="s">
        <v>57</v>
      </c>
      <c r="B42" s="9"/>
      <c r="C42" s="8">
        <v>33753</v>
      </c>
      <c r="D42" s="7"/>
      <c r="E42" s="6">
        <f t="shared" si="2"/>
        <v>-33753</v>
      </c>
      <c r="F42" s="28">
        <f>'3 yr avg 2018.19.20'!E42</f>
        <v>17452.333333333332</v>
      </c>
      <c r="G42" s="5" t="str">
        <f t="shared" si="3"/>
        <v>NO</v>
      </c>
    </row>
    <row r="43" spans="1:7">
      <c r="A43" s="40" t="s">
        <v>56</v>
      </c>
      <c r="B43" s="9"/>
      <c r="C43" s="8">
        <v>287406</v>
      </c>
      <c r="D43" s="7"/>
      <c r="E43" s="6">
        <f t="shared" si="2"/>
        <v>-287406</v>
      </c>
      <c r="F43" s="28">
        <f>'3 yr avg 2018.19.20'!E43</f>
        <v>1309520.6666666667</v>
      </c>
      <c r="G43" s="5" t="str">
        <f t="shared" si="3"/>
        <v>NO</v>
      </c>
    </row>
    <row r="44" spans="1:7">
      <c r="A44" s="40" t="s">
        <v>55</v>
      </c>
      <c r="B44" s="9"/>
      <c r="C44" s="8">
        <v>530660</v>
      </c>
      <c r="D44" s="7">
        <v>48099</v>
      </c>
      <c r="E44" s="6">
        <f t="shared" si="2"/>
        <v>-578759</v>
      </c>
      <c r="F44" s="28">
        <f>'3 yr avg 2018.19.20'!E44</f>
        <v>887286.66666666663</v>
      </c>
      <c r="G44" s="5" t="str">
        <f t="shared" si="3"/>
        <v>NO</v>
      </c>
    </row>
    <row r="45" spans="1:7">
      <c r="A45" s="40" t="s">
        <v>54</v>
      </c>
      <c r="B45" s="9"/>
      <c r="C45" s="8">
        <v>118828</v>
      </c>
      <c r="D45" s="7">
        <v>10193</v>
      </c>
      <c r="E45" s="6">
        <f t="shared" si="2"/>
        <v>-129021</v>
      </c>
      <c r="F45" s="28">
        <f>'3 yr avg 2018.19.20'!E45</f>
        <v>590461.33333333337</v>
      </c>
      <c r="G45" s="5" t="str">
        <f t="shared" si="3"/>
        <v>NO</v>
      </c>
    </row>
    <row r="46" spans="1:7">
      <c r="A46" s="40" t="s">
        <v>53</v>
      </c>
      <c r="B46" s="9"/>
      <c r="C46" s="8">
        <v>126176</v>
      </c>
      <c r="D46" s="7"/>
      <c r="E46" s="6">
        <f t="shared" si="2"/>
        <v>-126176</v>
      </c>
      <c r="F46" s="28">
        <f>'3 yr avg 2018.19.20'!E46</f>
        <v>149943</v>
      </c>
      <c r="G46" s="5" t="str">
        <f t="shared" si="3"/>
        <v>NO</v>
      </c>
    </row>
    <row r="47" spans="1:7">
      <c r="A47" s="40" t="s">
        <v>52</v>
      </c>
      <c r="B47" s="9"/>
      <c r="C47" s="8">
        <v>112649</v>
      </c>
      <c r="D47" s="7"/>
      <c r="E47" s="6">
        <f t="shared" si="2"/>
        <v>-112649</v>
      </c>
      <c r="F47" s="28">
        <f>'3 yr avg 2018.19.20'!E47</f>
        <v>169758.33333333334</v>
      </c>
      <c r="G47" s="5" t="str">
        <f t="shared" si="3"/>
        <v>NO</v>
      </c>
    </row>
    <row r="48" spans="1:7">
      <c r="A48" s="40" t="s">
        <v>51</v>
      </c>
      <c r="B48" s="9"/>
      <c r="C48" s="8">
        <v>114671</v>
      </c>
      <c r="D48" s="7"/>
      <c r="E48" s="6">
        <f t="shared" si="2"/>
        <v>-114671</v>
      </c>
      <c r="F48" s="28">
        <f>'3 yr avg 2018.19.20'!E48</f>
        <v>97017.333333333328</v>
      </c>
      <c r="G48" s="5" t="str">
        <f t="shared" si="3"/>
        <v>NO</v>
      </c>
    </row>
    <row r="49" spans="1:7">
      <c r="A49" s="40" t="s">
        <v>50</v>
      </c>
      <c r="B49" s="9"/>
      <c r="C49" s="8">
        <v>36841</v>
      </c>
      <c r="D49" s="7"/>
      <c r="E49" s="6">
        <f t="shared" si="2"/>
        <v>-36841</v>
      </c>
      <c r="F49" s="28">
        <f>'3 yr avg 2018.19.20'!E49</f>
        <v>56159.333333333336</v>
      </c>
      <c r="G49" s="5" t="str">
        <f t="shared" si="3"/>
        <v>NO</v>
      </c>
    </row>
    <row r="50" spans="1:7">
      <c r="A50" s="40" t="s">
        <v>49</v>
      </c>
      <c r="B50" s="9"/>
      <c r="C50" s="8">
        <v>59567</v>
      </c>
      <c r="D50" s="7"/>
      <c r="E50" s="6">
        <f t="shared" si="2"/>
        <v>-59567</v>
      </c>
      <c r="F50" s="28">
        <f>'3 yr avg 2018.19.20'!E50</f>
        <v>66177</v>
      </c>
      <c r="G50" s="5" t="str">
        <f t="shared" si="3"/>
        <v>NO</v>
      </c>
    </row>
    <row r="51" spans="1:7">
      <c r="A51" s="40" t="s">
        <v>48</v>
      </c>
      <c r="B51" s="9"/>
      <c r="C51" s="8">
        <v>490009</v>
      </c>
      <c r="D51" s="7">
        <v>37605</v>
      </c>
      <c r="E51" s="6">
        <f t="shared" si="2"/>
        <v>-527614</v>
      </c>
      <c r="F51" s="28">
        <f>'3 yr avg 2018.19.20'!E51</f>
        <v>1221992.3333333333</v>
      </c>
      <c r="G51" s="5" t="str">
        <f t="shared" si="3"/>
        <v>NO</v>
      </c>
    </row>
    <row r="52" spans="1:7">
      <c r="A52" s="40" t="s">
        <v>47</v>
      </c>
      <c r="B52" s="9"/>
      <c r="C52" s="8">
        <v>168655</v>
      </c>
      <c r="D52" s="7">
        <v>22971</v>
      </c>
      <c r="E52" s="6">
        <f t="shared" si="2"/>
        <v>-191626</v>
      </c>
      <c r="F52" s="28">
        <f>'3 yr avg 2018.19.20'!E52</f>
        <v>426102.33333333331</v>
      </c>
      <c r="G52" s="5" t="str">
        <f t="shared" si="3"/>
        <v>NO</v>
      </c>
    </row>
    <row r="53" spans="1:7">
      <c r="A53" s="40" t="s">
        <v>46</v>
      </c>
      <c r="B53" s="9"/>
      <c r="C53" s="8">
        <v>15032</v>
      </c>
      <c r="D53" s="7"/>
      <c r="E53" s="6">
        <f t="shared" si="2"/>
        <v>-15032</v>
      </c>
      <c r="F53" s="28">
        <f>'3 yr avg 2018.19.20'!E53</f>
        <v>28031.666666666668</v>
      </c>
      <c r="G53" s="5" t="str">
        <f t="shared" si="3"/>
        <v>NO</v>
      </c>
    </row>
    <row r="54" spans="1:7">
      <c r="A54" s="40" t="s">
        <v>45</v>
      </c>
      <c r="B54" s="9"/>
      <c r="C54" s="8">
        <v>42088</v>
      </c>
      <c r="D54" s="7"/>
      <c r="E54" s="6">
        <f t="shared" si="2"/>
        <v>-42088</v>
      </c>
      <c r="F54" s="28">
        <f>'3 yr avg 2018.19.20'!E54</f>
        <v>74051</v>
      </c>
      <c r="G54" s="5" t="str">
        <f t="shared" si="3"/>
        <v>NO</v>
      </c>
    </row>
    <row r="55" spans="1:7">
      <c r="A55" s="40" t="s">
        <v>44</v>
      </c>
      <c r="B55" s="9"/>
      <c r="C55" s="8">
        <v>30677</v>
      </c>
      <c r="D55" s="7"/>
      <c r="E55" s="6">
        <f t="shared" si="2"/>
        <v>-30677</v>
      </c>
      <c r="F55" s="28">
        <f>'3 yr avg 2018.19.20'!E55</f>
        <v>131056</v>
      </c>
      <c r="G55" s="5" t="str">
        <f t="shared" si="3"/>
        <v>NO</v>
      </c>
    </row>
    <row r="56" spans="1:7">
      <c r="A56" s="40" t="s">
        <v>43</v>
      </c>
      <c r="B56" s="9"/>
      <c r="C56" s="8">
        <v>8115</v>
      </c>
      <c r="D56" s="42">
        <v>1244</v>
      </c>
      <c r="E56" s="6">
        <f t="shared" si="2"/>
        <v>-9359</v>
      </c>
      <c r="F56" s="28">
        <f>'3 yr avg 2018.19.20'!E56</f>
        <v>62236.666666666664</v>
      </c>
      <c r="G56" s="5" t="str">
        <f t="shared" si="3"/>
        <v>NO</v>
      </c>
    </row>
    <row r="57" spans="1:7">
      <c r="A57" s="40" t="s">
        <v>42</v>
      </c>
      <c r="B57" s="9"/>
      <c r="C57" s="8">
        <v>226403</v>
      </c>
      <c r="D57" s="7"/>
      <c r="E57" s="6">
        <f t="shared" si="2"/>
        <v>-226403</v>
      </c>
      <c r="F57" s="28">
        <f>'3 yr avg 2018.19.20'!E57</f>
        <v>1395146</v>
      </c>
      <c r="G57" s="5" t="str">
        <f t="shared" si="3"/>
        <v>NO</v>
      </c>
    </row>
    <row r="58" spans="1:7">
      <c r="A58" s="40" t="s">
        <v>41</v>
      </c>
      <c r="B58" s="9"/>
      <c r="C58" s="8">
        <v>23153</v>
      </c>
      <c r="D58" s="7"/>
      <c r="E58" s="6">
        <f t="shared" si="2"/>
        <v>-23153</v>
      </c>
      <c r="F58" s="28">
        <f>'3 yr avg 2018.19.20'!E58</f>
        <v>27661</v>
      </c>
      <c r="G58" s="5" t="str">
        <f t="shared" si="3"/>
        <v>NO</v>
      </c>
    </row>
    <row r="59" spans="1:7">
      <c r="A59" s="40" t="s">
        <v>40</v>
      </c>
      <c r="B59" s="9"/>
      <c r="C59" s="8">
        <v>388216</v>
      </c>
      <c r="D59" s="7">
        <v>30657</v>
      </c>
      <c r="E59" s="6">
        <f t="shared" si="2"/>
        <v>-418873</v>
      </c>
      <c r="F59" s="28">
        <f>'3 yr avg 2018.19.20'!E59</f>
        <v>1511270.3333333333</v>
      </c>
      <c r="G59" s="5" t="str">
        <f t="shared" si="3"/>
        <v>NO</v>
      </c>
    </row>
    <row r="60" spans="1:7">
      <c r="A60" s="40" t="s">
        <v>39</v>
      </c>
      <c r="B60" s="9"/>
      <c r="C60" s="8">
        <v>25819</v>
      </c>
      <c r="D60" s="7"/>
      <c r="E60" s="6">
        <f t="shared" si="2"/>
        <v>-25819</v>
      </c>
      <c r="F60" s="28">
        <f>'3 yr avg 2018.19.20'!E60</f>
        <v>26888.333333333332</v>
      </c>
      <c r="G60" s="5" t="str">
        <f t="shared" si="3"/>
        <v>NO</v>
      </c>
    </row>
    <row r="61" spans="1:7">
      <c r="A61" s="40" t="s">
        <v>38</v>
      </c>
      <c r="B61" s="9"/>
      <c r="C61" s="8">
        <v>39200</v>
      </c>
      <c r="D61" s="7"/>
      <c r="E61" s="6">
        <f t="shared" si="2"/>
        <v>-39200</v>
      </c>
      <c r="F61" s="28">
        <f>'3 yr avg 2018.19.20'!E61</f>
        <v>44096</v>
      </c>
      <c r="G61" s="5" t="str">
        <f t="shared" si="3"/>
        <v>NO</v>
      </c>
    </row>
    <row r="62" spans="1:7">
      <c r="A62" s="40" t="s">
        <v>37</v>
      </c>
      <c r="B62" s="9"/>
      <c r="C62" s="8">
        <v>31941</v>
      </c>
      <c r="D62" s="7"/>
      <c r="E62" s="6">
        <f t="shared" si="2"/>
        <v>-31941</v>
      </c>
      <c r="F62" s="28">
        <f>'3 yr avg 2018.19.20'!E62</f>
        <v>44366</v>
      </c>
      <c r="G62" s="5" t="str">
        <f t="shared" si="3"/>
        <v>NO</v>
      </c>
    </row>
    <row r="63" spans="1:7">
      <c r="A63" s="40" t="s">
        <v>36</v>
      </c>
      <c r="B63" s="9"/>
      <c r="C63" s="8">
        <v>48594</v>
      </c>
      <c r="D63" s="7"/>
      <c r="E63" s="6">
        <f t="shared" si="2"/>
        <v>-48594</v>
      </c>
      <c r="F63" s="28">
        <f>'3 yr avg 2018.19.20'!E63</f>
        <v>54874.333333333336</v>
      </c>
      <c r="G63" s="5" t="str">
        <f t="shared" si="3"/>
        <v>NO</v>
      </c>
    </row>
    <row r="64" spans="1:7">
      <c r="A64" s="40" t="s">
        <v>35</v>
      </c>
      <c r="B64" s="9"/>
      <c r="C64" s="8">
        <v>7514</v>
      </c>
      <c r="D64" s="7"/>
      <c r="E64" s="6">
        <f t="shared" si="2"/>
        <v>-7514</v>
      </c>
      <c r="F64" s="28">
        <f>'3 yr avg 2018.19.20'!E64</f>
        <v>26552.666666666668</v>
      </c>
      <c r="G64" s="5" t="str">
        <f t="shared" si="3"/>
        <v>NO</v>
      </c>
    </row>
    <row r="65" spans="1:7">
      <c r="A65" s="40" t="s">
        <v>34</v>
      </c>
      <c r="B65" s="9"/>
      <c r="C65" s="8">
        <v>14850</v>
      </c>
      <c r="D65" s="7"/>
      <c r="E65" s="6">
        <f t="shared" si="2"/>
        <v>-14850</v>
      </c>
      <c r="F65" s="28">
        <f>'3 yr avg 2018.19.20'!E65</f>
        <v>19459.666666666668</v>
      </c>
      <c r="G65" s="5" t="str">
        <f t="shared" si="3"/>
        <v>NO</v>
      </c>
    </row>
    <row r="66" spans="1:7">
      <c r="A66" s="40" t="s">
        <v>33</v>
      </c>
      <c r="B66" s="9"/>
      <c r="C66" s="8">
        <v>11834</v>
      </c>
      <c r="D66" s="7"/>
      <c r="E66" s="6">
        <f t="shared" si="2"/>
        <v>-11834</v>
      </c>
      <c r="F66" s="28">
        <f>'3 yr avg 2018.19.20'!E66</f>
        <v>19813.333333333332</v>
      </c>
      <c r="G66" s="5" t="str">
        <f t="shared" si="3"/>
        <v>NO</v>
      </c>
    </row>
    <row r="67" spans="1:7">
      <c r="A67" s="40" t="s">
        <v>32</v>
      </c>
      <c r="B67" s="9"/>
      <c r="C67" s="8">
        <v>39200</v>
      </c>
      <c r="D67" s="7"/>
      <c r="E67" s="6">
        <f t="shared" ref="E67:E98" si="4">SUM(B67-C67-D67)</f>
        <v>-39200</v>
      </c>
      <c r="F67" s="28">
        <f>'3 yr avg 2018.19.20'!E67</f>
        <v>78187.666666666672</v>
      </c>
      <c r="G67" s="5" t="str">
        <f t="shared" ref="G67:G98" si="5">IF(E67&gt;F67,"YES",IF(E67&lt;F67,"NO"))</f>
        <v>NO</v>
      </c>
    </row>
    <row r="68" spans="1:7">
      <c r="A68" s="40" t="s">
        <v>31</v>
      </c>
      <c r="B68" s="9"/>
      <c r="C68" s="8">
        <v>44417</v>
      </c>
      <c r="D68" s="7"/>
      <c r="E68" s="6">
        <f t="shared" si="4"/>
        <v>-44417</v>
      </c>
      <c r="F68" s="28">
        <f>'3 yr avg 2018.19.20'!E68</f>
        <v>257563</v>
      </c>
      <c r="G68" s="5" t="str">
        <f t="shared" si="5"/>
        <v>NO</v>
      </c>
    </row>
    <row r="69" spans="1:7">
      <c r="A69" s="40" t="s">
        <v>30</v>
      </c>
      <c r="B69" s="9"/>
      <c r="C69" s="8">
        <v>63469</v>
      </c>
      <c r="D69" s="7"/>
      <c r="E69" s="6">
        <f t="shared" si="4"/>
        <v>-63469</v>
      </c>
      <c r="F69" s="28">
        <f>'3 yr avg 2018.19.20'!E69</f>
        <v>178901.66666666666</v>
      </c>
      <c r="G69" s="5" t="str">
        <f t="shared" si="5"/>
        <v>NO</v>
      </c>
    </row>
    <row r="70" spans="1:7">
      <c r="A70" s="40" t="s">
        <v>29</v>
      </c>
      <c r="B70" s="9"/>
      <c r="C70" s="8">
        <v>282658</v>
      </c>
      <c r="D70" s="7"/>
      <c r="E70" s="6">
        <f t="shared" si="4"/>
        <v>-282658</v>
      </c>
      <c r="F70" s="28">
        <f>'3 yr avg 2018.19.20'!E70</f>
        <v>509707</v>
      </c>
      <c r="G70" s="5" t="str">
        <f t="shared" si="5"/>
        <v>NO</v>
      </c>
    </row>
    <row r="71" spans="1:7">
      <c r="A71" s="40" t="s">
        <v>28</v>
      </c>
      <c r="B71" s="9"/>
      <c r="C71" s="8">
        <v>35425</v>
      </c>
      <c r="D71" s="7"/>
      <c r="E71" s="6">
        <f t="shared" si="4"/>
        <v>-35425</v>
      </c>
      <c r="F71" s="28">
        <f>'3 yr avg 2018.19.20'!E71</f>
        <v>49011.666666666664</v>
      </c>
      <c r="G71" s="5" t="str">
        <f t="shared" si="5"/>
        <v>NO</v>
      </c>
    </row>
    <row r="72" spans="1:7">
      <c r="A72" s="40" t="s">
        <v>27</v>
      </c>
      <c r="B72" s="9"/>
      <c r="C72" s="8">
        <v>401726</v>
      </c>
      <c r="D72" s="7"/>
      <c r="E72" s="6">
        <f t="shared" si="4"/>
        <v>-401726</v>
      </c>
      <c r="F72" s="28">
        <f>'3 yr avg 2018.19.20'!E72</f>
        <v>957677.66666666663</v>
      </c>
      <c r="G72" s="5" t="str">
        <f t="shared" si="5"/>
        <v>NO</v>
      </c>
    </row>
    <row r="73" spans="1:7">
      <c r="A73" s="40" t="s">
        <v>26</v>
      </c>
      <c r="B73" s="9"/>
      <c r="C73" s="8">
        <v>44544</v>
      </c>
      <c r="D73" s="7"/>
      <c r="E73" s="6">
        <f t="shared" si="4"/>
        <v>-44544</v>
      </c>
      <c r="F73" s="28">
        <f>'3 yr avg 2018.19.20'!E73</f>
        <v>40326.666666666664</v>
      </c>
      <c r="G73" s="5" t="str">
        <f t="shared" si="5"/>
        <v>NO</v>
      </c>
    </row>
    <row r="74" spans="1:7">
      <c r="A74" s="40" t="s">
        <v>25</v>
      </c>
      <c r="B74" s="9"/>
      <c r="C74" s="8">
        <v>53230</v>
      </c>
      <c r="D74" s="7"/>
      <c r="E74" s="6">
        <f t="shared" si="4"/>
        <v>-53230</v>
      </c>
      <c r="F74" s="28">
        <f>'3 yr avg 2018.19.20'!E74</f>
        <v>330555</v>
      </c>
      <c r="G74" s="5" t="str">
        <f t="shared" si="5"/>
        <v>NO</v>
      </c>
    </row>
    <row r="75" spans="1:7">
      <c r="A75" s="40" t="s">
        <v>24</v>
      </c>
      <c r="B75" s="9"/>
      <c r="C75" s="8">
        <v>76036</v>
      </c>
      <c r="D75" s="7"/>
      <c r="E75" s="6">
        <f t="shared" si="4"/>
        <v>-76036</v>
      </c>
      <c r="F75" s="28">
        <f>'3 yr avg 2018.19.20'!E75</f>
        <v>157966.33333333334</v>
      </c>
      <c r="G75" s="5" t="str">
        <f t="shared" si="5"/>
        <v>NO</v>
      </c>
    </row>
    <row r="76" spans="1:7">
      <c r="A76" s="40" t="s">
        <v>23</v>
      </c>
      <c r="B76" s="9"/>
      <c r="C76" s="8">
        <v>29012</v>
      </c>
      <c r="D76" s="7"/>
      <c r="E76" s="6">
        <f t="shared" si="4"/>
        <v>-29012</v>
      </c>
      <c r="F76" s="28">
        <f>'3 yr avg 2018.19.20'!E76</f>
        <v>51973.666666666664</v>
      </c>
      <c r="G76" s="5" t="str">
        <f t="shared" si="5"/>
        <v>NO</v>
      </c>
    </row>
    <row r="77" spans="1:7">
      <c r="A77" s="40" t="s">
        <v>22</v>
      </c>
      <c r="B77" s="9"/>
      <c r="C77" s="8">
        <v>21961</v>
      </c>
      <c r="D77" s="7"/>
      <c r="E77" s="6">
        <f t="shared" si="4"/>
        <v>-21961</v>
      </c>
      <c r="F77" s="28">
        <f>'3 yr avg 2018.19.20'!E77</f>
        <v>34953.666666666664</v>
      </c>
      <c r="G77" s="5" t="str">
        <f t="shared" si="5"/>
        <v>NO</v>
      </c>
    </row>
    <row r="78" spans="1:7">
      <c r="A78" s="40" t="s">
        <v>21</v>
      </c>
      <c r="B78" s="9"/>
      <c r="C78" s="8">
        <v>24656</v>
      </c>
      <c r="D78" s="7"/>
      <c r="E78" s="6">
        <f t="shared" si="4"/>
        <v>-24656</v>
      </c>
      <c r="F78" s="28">
        <f>'3 yr avg 2018.19.20'!E78</f>
        <v>29993</v>
      </c>
      <c r="G78" s="5" t="str">
        <f t="shared" si="5"/>
        <v>NO</v>
      </c>
    </row>
    <row r="79" spans="1:7">
      <c r="A79" s="40" t="s">
        <v>20</v>
      </c>
      <c r="B79" s="9"/>
      <c r="C79" s="8">
        <v>90845</v>
      </c>
      <c r="D79" s="7"/>
      <c r="E79" s="6">
        <f t="shared" si="4"/>
        <v>-90845</v>
      </c>
      <c r="F79" s="28">
        <f>'3 yr avg 2018.19.20'!E79</f>
        <v>128366.33333333333</v>
      </c>
      <c r="G79" s="5" t="str">
        <f t="shared" si="5"/>
        <v>NO</v>
      </c>
    </row>
    <row r="80" spans="1:7">
      <c r="A80" s="40" t="s">
        <v>19</v>
      </c>
      <c r="B80" s="9"/>
      <c r="C80" s="8">
        <v>18258</v>
      </c>
      <c r="D80" s="7"/>
      <c r="E80" s="6">
        <f t="shared" si="4"/>
        <v>-18258</v>
      </c>
      <c r="F80" s="28">
        <f>'3 yr avg 2018.19.20'!E80</f>
        <v>41995</v>
      </c>
      <c r="G80" s="5" t="str">
        <f t="shared" si="5"/>
        <v>NO</v>
      </c>
    </row>
    <row r="81" spans="1:7">
      <c r="A81" s="40" t="s">
        <v>18</v>
      </c>
      <c r="B81" s="9"/>
      <c r="C81" s="8">
        <v>68517</v>
      </c>
      <c r="D81" s="7">
        <v>8697</v>
      </c>
      <c r="E81" s="6">
        <f t="shared" si="4"/>
        <v>-77214</v>
      </c>
      <c r="F81" s="28">
        <f>'3 yr avg 2018.19.20'!E81</f>
        <v>789776.66666666663</v>
      </c>
      <c r="G81" s="5" t="str">
        <f t="shared" si="5"/>
        <v>NO</v>
      </c>
    </row>
    <row r="82" spans="1:7">
      <c r="A82" s="40" t="s">
        <v>17</v>
      </c>
      <c r="B82" s="9"/>
      <c r="C82" s="8">
        <v>90845</v>
      </c>
      <c r="D82" s="7"/>
      <c r="E82" s="6">
        <f t="shared" si="4"/>
        <v>-90845</v>
      </c>
      <c r="F82" s="28">
        <f>'3 yr avg 2018.19.20'!E82</f>
        <v>99972.666666666672</v>
      </c>
      <c r="G82" s="5" t="str">
        <f t="shared" si="5"/>
        <v>NO</v>
      </c>
    </row>
    <row r="83" spans="1:7">
      <c r="A83" s="40" t="s">
        <v>16</v>
      </c>
      <c r="B83" s="9"/>
      <c r="C83" s="8">
        <v>2527</v>
      </c>
      <c r="D83" s="42">
        <v>1244</v>
      </c>
      <c r="E83" s="6">
        <f t="shared" si="4"/>
        <v>-3771</v>
      </c>
      <c r="F83" s="28">
        <f>'3 yr avg 2018.19.20'!E83</f>
        <v>37718.333333333336</v>
      </c>
      <c r="G83" s="5" t="str">
        <f t="shared" si="5"/>
        <v>NO</v>
      </c>
    </row>
    <row r="84" spans="1:7">
      <c r="A84" s="40" t="s">
        <v>15</v>
      </c>
      <c r="B84" s="9"/>
      <c r="C84" s="8">
        <v>70947</v>
      </c>
      <c r="D84" s="7"/>
      <c r="E84" s="6">
        <f t="shared" si="4"/>
        <v>-70947</v>
      </c>
      <c r="F84" s="28">
        <f>'3 yr avg 2018.19.20'!E84</f>
        <v>119626</v>
      </c>
      <c r="G84" s="5" t="str">
        <f t="shared" si="5"/>
        <v>NO</v>
      </c>
    </row>
    <row r="85" spans="1:7">
      <c r="A85" s="40" t="s">
        <v>14</v>
      </c>
      <c r="B85" s="9"/>
      <c r="C85" s="8">
        <v>44549</v>
      </c>
      <c r="D85" s="7"/>
      <c r="E85" s="6">
        <f t="shared" si="4"/>
        <v>-44549</v>
      </c>
      <c r="F85" s="28">
        <f>'3 yr avg 2018.19.20'!E85</f>
        <v>79985.333333333328</v>
      </c>
      <c r="G85" s="5" t="str">
        <f t="shared" si="5"/>
        <v>NO</v>
      </c>
    </row>
    <row r="86" spans="1:7">
      <c r="A86" s="40" t="s">
        <v>13</v>
      </c>
      <c r="B86" s="9"/>
      <c r="C86" s="8">
        <v>27509</v>
      </c>
      <c r="D86" s="7"/>
      <c r="E86" s="6">
        <f t="shared" si="4"/>
        <v>-27509</v>
      </c>
      <c r="F86" s="28">
        <f>'3 yr avg 2018.19.20'!E86</f>
        <v>31327</v>
      </c>
      <c r="G86" s="5" t="str">
        <f t="shared" si="5"/>
        <v>NO</v>
      </c>
    </row>
    <row r="87" spans="1:7">
      <c r="A87" s="40" t="s">
        <v>12</v>
      </c>
      <c r="B87" s="9"/>
      <c r="C87" s="8">
        <v>21347</v>
      </c>
      <c r="D87" s="7"/>
      <c r="E87" s="6">
        <f t="shared" si="4"/>
        <v>-21347</v>
      </c>
      <c r="F87" s="28">
        <f>'3 yr avg 2018.19.20'!E87</f>
        <v>50758</v>
      </c>
      <c r="G87" s="5" t="str">
        <f t="shared" si="5"/>
        <v>NO</v>
      </c>
    </row>
    <row r="88" spans="1:7">
      <c r="A88" s="40" t="s">
        <v>11</v>
      </c>
      <c r="B88" s="9"/>
      <c r="C88" s="8">
        <v>86067</v>
      </c>
      <c r="D88" s="7"/>
      <c r="E88" s="6">
        <f t="shared" si="4"/>
        <v>-86067</v>
      </c>
      <c r="F88" s="28">
        <f>'3 yr avg 2018.19.20'!E88</f>
        <v>109052.66666666667</v>
      </c>
      <c r="G88" s="5" t="str">
        <f t="shared" si="5"/>
        <v>NO</v>
      </c>
    </row>
    <row r="89" spans="1:7">
      <c r="A89" s="40" t="s">
        <v>10</v>
      </c>
      <c r="B89" s="9"/>
      <c r="C89" s="8">
        <v>64888</v>
      </c>
      <c r="D89" s="7"/>
      <c r="E89" s="6">
        <f t="shared" si="4"/>
        <v>-64888</v>
      </c>
      <c r="F89" s="28">
        <f>'3 yr avg 2018.19.20'!E89</f>
        <v>87516.333333333328</v>
      </c>
      <c r="G89" s="5" t="str">
        <f t="shared" si="5"/>
        <v>NO</v>
      </c>
    </row>
    <row r="90" spans="1:7">
      <c r="A90" s="40" t="s">
        <v>9</v>
      </c>
      <c r="B90" s="9"/>
      <c r="C90" s="8">
        <v>18171</v>
      </c>
      <c r="D90" s="7"/>
      <c r="E90" s="6">
        <f t="shared" si="4"/>
        <v>-18171</v>
      </c>
      <c r="F90" s="28">
        <f>'3 yr avg 2018.19.20'!E90</f>
        <v>47068.666666666664</v>
      </c>
      <c r="G90" s="5" t="str">
        <f t="shared" si="5"/>
        <v>NO</v>
      </c>
    </row>
    <row r="91" spans="1:7">
      <c r="A91" s="40" t="s">
        <v>8</v>
      </c>
      <c r="B91" s="9"/>
      <c r="C91" s="8">
        <v>94829</v>
      </c>
      <c r="D91" s="7">
        <v>60250</v>
      </c>
      <c r="E91" s="6">
        <f t="shared" si="4"/>
        <v>-155079</v>
      </c>
      <c r="F91" s="28">
        <f>'3 yr avg 2018.19.20'!E91</f>
        <v>153806.33333333334</v>
      </c>
      <c r="G91" s="5" t="str">
        <f t="shared" si="5"/>
        <v>NO</v>
      </c>
    </row>
    <row r="92" spans="1:7">
      <c r="A92" s="40" t="s">
        <v>7</v>
      </c>
      <c r="B92" s="9"/>
      <c r="C92" s="8">
        <v>22094</v>
      </c>
      <c r="D92" s="7"/>
      <c r="E92" s="6">
        <f t="shared" si="4"/>
        <v>-22094</v>
      </c>
      <c r="F92" s="28">
        <f>'3 yr avg 2018.19.20'!E92</f>
        <v>20685</v>
      </c>
      <c r="G92" s="5" t="str">
        <f t="shared" si="5"/>
        <v>NO</v>
      </c>
    </row>
    <row r="93" spans="1:7">
      <c r="A93" s="40" t="s">
        <v>6</v>
      </c>
      <c r="B93" s="9"/>
      <c r="C93" s="8">
        <v>54758</v>
      </c>
      <c r="D93" s="7"/>
      <c r="E93" s="6">
        <f t="shared" si="4"/>
        <v>-54758</v>
      </c>
      <c r="F93" s="28">
        <f>'3 yr avg 2018.19.20'!E93</f>
        <v>481422</v>
      </c>
      <c r="G93" s="5" t="str">
        <f t="shared" si="5"/>
        <v>NO</v>
      </c>
    </row>
    <row r="94" spans="1:7">
      <c r="A94" s="67" t="s">
        <v>114</v>
      </c>
      <c r="B94" s="9">
        <v>0</v>
      </c>
      <c r="C94" s="8">
        <v>0</v>
      </c>
      <c r="D94" s="7">
        <v>0</v>
      </c>
      <c r="E94" s="6">
        <v>0</v>
      </c>
      <c r="F94" s="28">
        <f>'3 yr avg 2018.19.20'!E94</f>
        <v>0</v>
      </c>
      <c r="G94" s="5"/>
    </row>
    <row r="95" spans="1:7">
      <c r="A95" s="40" t="s">
        <v>4</v>
      </c>
      <c r="B95" s="9"/>
      <c r="C95" s="8">
        <v>167124</v>
      </c>
      <c r="D95" s="7"/>
      <c r="E95" s="6">
        <f t="shared" si="4"/>
        <v>-167124</v>
      </c>
      <c r="F95" s="28">
        <f>'3 yr avg 2018.19.20'!E95</f>
        <v>138848.66666666666</v>
      </c>
      <c r="G95" s="5" t="str">
        <f t="shared" si="5"/>
        <v>NO</v>
      </c>
    </row>
    <row r="96" spans="1:7">
      <c r="A96" s="40" t="s">
        <v>3</v>
      </c>
      <c r="B96" s="9"/>
      <c r="C96" s="8">
        <v>22450</v>
      </c>
      <c r="D96" s="7"/>
      <c r="E96" s="6">
        <f t="shared" si="4"/>
        <v>-22450</v>
      </c>
      <c r="F96" s="28">
        <f>'3 yr avg 2018.19.20'!E96</f>
        <v>31047.666666666668</v>
      </c>
      <c r="G96" s="5" t="str">
        <f t="shared" si="5"/>
        <v>NO</v>
      </c>
    </row>
    <row r="97" spans="1:7">
      <c r="A97" s="40" t="s">
        <v>2</v>
      </c>
      <c r="B97" s="9"/>
      <c r="C97" s="8">
        <v>29964</v>
      </c>
      <c r="D97" s="7"/>
      <c r="E97" s="6">
        <f t="shared" si="4"/>
        <v>-29964</v>
      </c>
      <c r="F97" s="28">
        <f>'3 yr avg 2018.19.20'!E97</f>
        <v>54122</v>
      </c>
      <c r="G97" s="5" t="str">
        <f t="shared" si="5"/>
        <v>NO</v>
      </c>
    </row>
    <row r="98" spans="1:7">
      <c r="A98" s="40" t="s">
        <v>1</v>
      </c>
      <c r="B98" s="9"/>
      <c r="C98" s="8">
        <v>22053</v>
      </c>
      <c r="D98" s="7"/>
      <c r="E98" s="6">
        <f t="shared" si="4"/>
        <v>-22053</v>
      </c>
      <c r="F98" s="28">
        <f>'3 yr avg 2018.19.20'!E98</f>
        <v>53575</v>
      </c>
      <c r="G98" s="5" t="str">
        <f t="shared" si="5"/>
        <v>NO</v>
      </c>
    </row>
    <row r="99" spans="1:7">
      <c r="A99" s="40" t="s">
        <v>0</v>
      </c>
      <c r="B99" s="9"/>
      <c r="C99" s="8">
        <v>121222</v>
      </c>
      <c r="D99" s="7"/>
      <c r="E99" s="6">
        <f t="shared" ref="E99" si="6">SUM(B99-C99-D99)</f>
        <v>-121222</v>
      </c>
      <c r="F99" s="28">
        <f>'3 yr avg 2018.19.20'!E99</f>
        <v>129455.33333333333</v>
      </c>
      <c r="G99" s="5" t="str">
        <f t="shared" ref="G99" si="7">IF(E99&gt;F99,"YES",IF(E99&lt;F99,"NO"))</f>
        <v>NO</v>
      </c>
    </row>
    <row r="100" spans="1:7">
      <c r="C100" s="2"/>
      <c r="E100" s="2"/>
      <c r="F100" s="4"/>
    </row>
  </sheetData>
  <pageMargins left="0.25" right="0.25" top="0.75" bottom="0.75" header="0.3" footer="0.3"/>
  <pageSetup paperSize="5" scale="8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AD33-D0A7-4205-AD51-AD50D824656D}">
  <dimension ref="A1:N115"/>
  <sheetViews>
    <sheetView topLeftCell="A45" workbookViewId="0">
      <selection activeCell="B62" sqref="B62"/>
    </sheetView>
  </sheetViews>
  <sheetFormatPr defaultRowHeight="15"/>
  <cols>
    <col min="1" max="1" width="37.7109375" style="51" customWidth="1"/>
    <col min="2" max="4" width="15.140625" style="66" customWidth="1"/>
    <col min="5" max="5" width="15.140625" style="65" customWidth="1"/>
    <col min="6" max="14" width="9.140625" style="50"/>
    <col min="15" max="255" width="9.140625" style="51"/>
    <col min="256" max="256" width="37.7109375" style="51" customWidth="1"/>
    <col min="257" max="260" width="15.140625" style="51" customWidth="1"/>
    <col min="261" max="261" width="14.7109375" style="51" customWidth="1"/>
    <col min="262" max="511" width="9.140625" style="51"/>
    <col min="512" max="512" width="37.7109375" style="51" customWidth="1"/>
    <col min="513" max="516" width="15.140625" style="51" customWidth="1"/>
    <col min="517" max="517" width="14.7109375" style="51" customWidth="1"/>
    <col min="518" max="767" width="9.140625" style="51"/>
    <col min="768" max="768" width="37.7109375" style="51" customWidth="1"/>
    <col min="769" max="772" width="15.140625" style="51" customWidth="1"/>
    <col min="773" max="773" width="14.7109375" style="51" customWidth="1"/>
    <col min="774" max="1023" width="9.140625" style="51"/>
    <col min="1024" max="1024" width="37.7109375" style="51" customWidth="1"/>
    <col min="1025" max="1028" width="15.140625" style="51" customWidth="1"/>
    <col min="1029" max="1029" width="14.7109375" style="51" customWidth="1"/>
    <col min="1030" max="1279" width="9.140625" style="51"/>
    <col min="1280" max="1280" width="37.7109375" style="51" customWidth="1"/>
    <col min="1281" max="1284" width="15.140625" style="51" customWidth="1"/>
    <col min="1285" max="1285" width="14.7109375" style="51" customWidth="1"/>
    <col min="1286" max="1535" width="9.140625" style="51"/>
    <col min="1536" max="1536" width="37.7109375" style="51" customWidth="1"/>
    <col min="1537" max="1540" width="15.140625" style="51" customWidth="1"/>
    <col min="1541" max="1541" width="14.7109375" style="51" customWidth="1"/>
    <col min="1542" max="1791" width="9.140625" style="51"/>
    <col min="1792" max="1792" width="37.7109375" style="51" customWidth="1"/>
    <col min="1793" max="1796" width="15.140625" style="51" customWidth="1"/>
    <col min="1797" max="1797" width="14.7109375" style="51" customWidth="1"/>
    <col min="1798" max="2047" width="9.140625" style="51"/>
    <col min="2048" max="2048" width="37.7109375" style="51" customWidth="1"/>
    <col min="2049" max="2052" width="15.140625" style="51" customWidth="1"/>
    <col min="2053" max="2053" width="14.7109375" style="51" customWidth="1"/>
    <col min="2054" max="2303" width="9.140625" style="51"/>
    <col min="2304" max="2304" width="37.7109375" style="51" customWidth="1"/>
    <col min="2305" max="2308" width="15.140625" style="51" customWidth="1"/>
    <col min="2309" max="2309" width="14.7109375" style="51" customWidth="1"/>
    <col min="2310" max="2559" width="9.140625" style="51"/>
    <col min="2560" max="2560" width="37.7109375" style="51" customWidth="1"/>
    <col min="2561" max="2564" width="15.140625" style="51" customWidth="1"/>
    <col min="2565" max="2565" width="14.7109375" style="51" customWidth="1"/>
    <col min="2566" max="2815" width="9.140625" style="51"/>
    <col min="2816" max="2816" width="37.7109375" style="51" customWidth="1"/>
    <col min="2817" max="2820" width="15.140625" style="51" customWidth="1"/>
    <col min="2821" max="2821" width="14.7109375" style="51" customWidth="1"/>
    <col min="2822" max="3071" width="9.140625" style="51"/>
    <col min="3072" max="3072" width="37.7109375" style="51" customWidth="1"/>
    <col min="3073" max="3076" width="15.140625" style="51" customWidth="1"/>
    <col min="3077" max="3077" width="14.7109375" style="51" customWidth="1"/>
    <col min="3078" max="3327" width="9.140625" style="51"/>
    <col min="3328" max="3328" width="37.7109375" style="51" customWidth="1"/>
    <col min="3329" max="3332" width="15.140625" style="51" customWidth="1"/>
    <col min="3333" max="3333" width="14.7109375" style="51" customWidth="1"/>
    <col min="3334" max="3583" width="9.140625" style="51"/>
    <col min="3584" max="3584" width="37.7109375" style="51" customWidth="1"/>
    <col min="3585" max="3588" width="15.140625" style="51" customWidth="1"/>
    <col min="3589" max="3589" width="14.7109375" style="51" customWidth="1"/>
    <col min="3590" max="3839" width="9.140625" style="51"/>
    <col min="3840" max="3840" width="37.7109375" style="51" customWidth="1"/>
    <col min="3841" max="3844" width="15.140625" style="51" customWidth="1"/>
    <col min="3845" max="3845" width="14.7109375" style="51" customWidth="1"/>
    <col min="3846" max="4095" width="9.140625" style="51"/>
    <col min="4096" max="4096" width="37.7109375" style="51" customWidth="1"/>
    <col min="4097" max="4100" width="15.140625" style="51" customWidth="1"/>
    <col min="4101" max="4101" width="14.7109375" style="51" customWidth="1"/>
    <col min="4102" max="4351" width="9.140625" style="51"/>
    <col min="4352" max="4352" width="37.7109375" style="51" customWidth="1"/>
    <col min="4353" max="4356" width="15.140625" style="51" customWidth="1"/>
    <col min="4357" max="4357" width="14.7109375" style="51" customWidth="1"/>
    <col min="4358" max="4607" width="9.140625" style="51"/>
    <col min="4608" max="4608" width="37.7109375" style="51" customWidth="1"/>
    <col min="4609" max="4612" width="15.140625" style="51" customWidth="1"/>
    <col min="4613" max="4613" width="14.7109375" style="51" customWidth="1"/>
    <col min="4614" max="4863" width="9.140625" style="51"/>
    <col min="4864" max="4864" width="37.7109375" style="51" customWidth="1"/>
    <col min="4865" max="4868" width="15.140625" style="51" customWidth="1"/>
    <col min="4869" max="4869" width="14.7109375" style="51" customWidth="1"/>
    <col min="4870" max="5119" width="9.140625" style="51"/>
    <col min="5120" max="5120" width="37.7109375" style="51" customWidth="1"/>
    <col min="5121" max="5124" width="15.140625" style="51" customWidth="1"/>
    <col min="5125" max="5125" width="14.7109375" style="51" customWidth="1"/>
    <col min="5126" max="5375" width="9.140625" style="51"/>
    <col min="5376" max="5376" width="37.7109375" style="51" customWidth="1"/>
    <col min="5377" max="5380" width="15.140625" style="51" customWidth="1"/>
    <col min="5381" max="5381" width="14.7109375" style="51" customWidth="1"/>
    <col min="5382" max="5631" width="9.140625" style="51"/>
    <col min="5632" max="5632" width="37.7109375" style="51" customWidth="1"/>
    <col min="5633" max="5636" width="15.140625" style="51" customWidth="1"/>
    <col min="5637" max="5637" width="14.7109375" style="51" customWidth="1"/>
    <col min="5638" max="5887" width="9.140625" style="51"/>
    <col min="5888" max="5888" width="37.7109375" style="51" customWidth="1"/>
    <col min="5889" max="5892" width="15.140625" style="51" customWidth="1"/>
    <col min="5893" max="5893" width="14.7109375" style="51" customWidth="1"/>
    <col min="5894" max="6143" width="9.140625" style="51"/>
    <col min="6144" max="6144" width="37.7109375" style="51" customWidth="1"/>
    <col min="6145" max="6148" width="15.140625" style="51" customWidth="1"/>
    <col min="6149" max="6149" width="14.7109375" style="51" customWidth="1"/>
    <col min="6150" max="6399" width="9.140625" style="51"/>
    <col min="6400" max="6400" width="37.7109375" style="51" customWidth="1"/>
    <col min="6401" max="6404" width="15.140625" style="51" customWidth="1"/>
    <col min="6405" max="6405" width="14.7109375" style="51" customWidth="1"/>
    <col min="6406" max="6655" width="9.140625" style="51"/>
    <col min="6656" max="6656" width="37.7109375" style="51" customWidth="1"/>
    <col min="6657" max="6660" width="15.140625" style="51" customWidth="1"/>
    <col min="6661" max="6661" width="14.7109375" style="51" customWidth="1"/>
    <col min="6662" max="6911" width="9.140625" style="51"/>
    <col min="6912" max="6912" width="37.7109375" style="51" customWidth="1"/>
    <col min="6913" max="6916" width="15.140625" style="51" customWidth="1"/>
    <col min="6917" max="6917" width="14.7109375" style="51" customWidth="1"/>
    <col min="6918" max="7167" width="9.140625" style="51"/>
    <col min="7168" max="7168" width="37.7109375" style="51" customWidth="1"/>
    <col min="7169" max="7172" width="15.140625" style="51" customWidth="1"/>
    <col min="7173" max="7173" width="14.7109375" style="51" customWidth="1"/>
    <col min="7174" max="7423" width="9.140625" style="51"/>
    <col min="7424" max="7424" width="37.7109375" style="51" customWidth="1"/>
    <col min="7425" max="7428" width="15.140625" style="51" customWidth="1"/>
    <col min="7429" max="7429" width="14.7109375" style="51" customWidth="1"/>
    <col min="7430" max="7679" width="9.140625" style="51"/>
    <col min="7680" max="7680" width="37.7109375" style="51" customWidth="1"/>
    <col min="7681" max="7684" width="15.140625" style="51" customWidth="1"/>
    <col min="7685" max="7685" width="14.7109375" style="51" customWidth="1"/>
    <col min="7686" max="7935" width="9.140625" style="51"/>
    <col min="7936" max="7936" width="37.7109375" style="51" customWidth="1"/>
    <col min="7937" max="7940" width="15.140625" style="51" customWidth="1"/>
    <col min="7941" max="7941" width="14.7109375" style="51" customWidth="1"/>
    <col min="7942" max="8191" width="9.140625" style="51"/>
    <col min="8192" max="8192" width="37.7109375" style="51" customWidth="1"/>
    <col min="8193" max="8196" width="15.140625" style="51" customWidth="1"/>
    <col min="8197" max="8197" width="14.7109375" style="51" customWidth="1"/>
    <col min="8198" max="8447" width="9.140625" style="51"/>
    <col min="8448" max="8448" width="37.7109375" style="51" customWidth="1"/>
    <col min="8449" max="8452" width="15.140625" style="51" customWidth="1"/>
    <col min="8453" max="8453" width="14.7109375" style="51" customWidth="1"/>
    <col min="8454" max="8703" width="9.140625" style="51"/>
    <col min="8704" max="8704" width="37.7109375" style="51" customWidth="1"/>
    <col min="8705" max="8708" width="15.140625" style="51" customWidth="1"/>
    <col min="8709" max="8709" width="14.7109375" style="51" customWidth="1"/>
    <col min="8710" max="8959" width="9.140625" style="51"/>
    <col min="8960" max="8960" width="37.7109375" style="51" customWidth="1"/>
    <col min="8961" max="8964" width="15.140625" style="51" customWidth="1"/>
    <col min="8965" max="8965" width="14.7109375" style="51" customWidth="1"/>
    <col min="8966" max="9215" width="9.140625" style="51"/>
    <col min="9216" max="9216" width="37.7109375" style="51" customWidth="1"/>
    <col min="9217" max="9220" width="15.140625" style="51" customWidth="1"/>
    <col min="9221" max="9221" width="14.7109375" style="51" customWidth="1"/>
    <col min="9222" max="9471" width="9.140625" style="51"/>
    <col min="9472" max="9472" width="37.7109375" style="51" customWidth="1"/>
    <col min="9473" max="9476" width="15.140625" style="51" customWidth="1"/>
    <col min="9477" max="9477" width="14.7109375" style="51" customWidth="1"/>
    <col min="9478" max="9727" width="9.140625" style="51"/>
    <col min="9728" max="9728" width="37.7109375" style="51" customWidth="1"/>
    <col min="9729" max="9732" width="15.140625" style="51" customWidth="1"/>
    <col min="9733" max="9733" width="14.7109375" style="51" customWidth="1"/>
    <col min="9734" max="9983" width="9.140625" style="51"/>
    <col min="9984" max="9984" width="37.7109375" style="51" customWidth="1"/>
    <col min="9985" max="9988" width="15.140625" style="51" customWidth="1"/>
    <col min="9989" max="9989" width="14.7109375" style="51" customWidth="1"/>
    <col min="9990" max="10239" width="9.140625" style="51"/>
    <col min="10240" max="10240" width="37.7109375" style="51" customWidth="1"/>
    <col min="10241" max="10244" width="15.140625" style="51" customWidth="1"/>
    <col min="10245" max="10245" width="14.7109375" style="51" customWidth="1"/>
    <col min="10246" max="10495" width="9.140625" style="51"/>
    <col min="10496" max="10496" width="37.7109375" style="51" customWidth="1"/>
    <col min="10497" max="10500" width="15.140625" style="51" customWidth="1"/>
    <col min="10501" max="10501" width="14.7109375" style="51" customWidth="1"/>
    <col min="10502" max="10751" width="9.140625" style="51"/>
    <col min="10752" max="10752" width="37.7109375" style="51" customWidth="1"/>
    <col min="10753" max="10756" width="15.140625" style="51" customWidth="1"/>
    <col min="10757" max="10757" width="14.7109375" style="51" customWidth="1"/>
    <col min="10758" max="11007" width="9.140625" style="51"/>
    <col min="11008" max="11008" width="37.7109375" style="51" customWidth="1"/>
    <col min="11009" max="11012" width="15.140625" style="51" customWidth="1"/>
    <col min="11013" max="11013" width="14.7109375" style="51" customWidth="1"/>
    <col min="11014" max="11263" width="9.140625" style="51"/>
    <col min="11264" max="11264" width="37.7109375" style="51" customWidth="1"/>
    <col min="11265" max="11268" width="15.140625" style="51" customWidth="1"/>
    <col min="11269" max="11269" width="14.7109375" style="51" customWidth="1"/>
    <col min="11270" max="11519" width="9.140625" style="51"/>
    <col min="11520" max="11520" width="37.7109375" style="51" customWidth="1"/>
    <col min="11521" max="11524" width="15.140625" style="51" customWidth="1"/>
    <col min="11525" max="11525" width="14.7109375" style="51" customWidth="1"/>
    <col min="11526" max="11775" width="9.140625" style="51"/>
    <col min="11776" max="11776" width="37.7109375" style="51" customWidth="1"/>
    <col min="11777" max="11780" width="15.140625" style="51" customWidth="1"/>
    <col min="11781" max="11781" width="14.7109375" style="51" customWidth="1"/>
    <col min="11782" max="12031" width="9.140625" style="51"/>
    <col min="12032" max="12032" width="37.7109375" style="51" customWidth="1"/>
    <col min="12033" max="12036" width="15.140625" style="51" customWidth="1"/>
    <col min="12037" max="12037" width="14.7109375" style="51" customWidth="1"/>
    <col min="12038" max="12287" width="9.140625" style="51"/>
    <col min="12288" max="12288" width="37.7109375" style="51" customWidth="1"/>
    <col min="12289" max="12292" width="15.140625" style="51" customWidth="1"/>
    <col min="12293" max="12293" width="14.7109375" style="51" customWidth="1"/>
    <col min="12294" max="12543" width="9.140625" style="51"/>
    <col min="12544" max="12544" width="37.7109375" style="51" customWidth="1"/>
    <col min="12545" max="12548" width="15.140625" style="51" customWidth="1"/>
    <col min="12549" max="12549" width="14.7109375" style="51" customWidth="1"/>
    <col min="12550" max="12799" width="9.140625" style="51"/>
    <col min="12800" max="12800" width="37.7109375" style="51" customWidth="1"/>
    <col min="12801" max="12804" width="15.140625" style="51" customWidth="1"/>
    <col min="12805" max="12805" width="14.7109375" style="51" customWidth="1"/>
    <col min="12806" max="13055" width="9.140625" style="51"/>
    <col min="13056" max="13056" width="37.7109375" style="51" customWidth="1"/>
    <col min="13057" max="13060" width="15.140625" style="51" customWidth="1"/>
    <col min="13061" max="13061" width="14.7109375" style="51" customWidth="1"/>
    <col min="13062" max="13311" width="9.140625" style="51"/>
    <col min="13312" max="13312" width="37.7109375" style="51" customWidth="1"/>
    <col min="13313" max="13316" width="15.140625" style="51" customWidth="1"/>
    <col min="13317" max="13317" width="14.7109375" style="51" customWidth="1"/>
    <col min="13318" max="13567" width="9.140625" style="51"/>
    <col min="13568" max="13568" width="37.7109375" style="51" customWidth="1"/>
    <col min="13569" max="13572" width="15.140625" style="51" customWidth="1"/>
    <col min="13573" max="13573" width="14.7109375" style="51" customWidth="1"/>
    <col min="13574" max="13823" width="9.140625" style="51"/>
    <col min="13824" max="13824" width="37.7109375" style="51" customWidth="1"/>
    <col min="13825" max="13828" width="15.140625" style="51" customWidth="1"/>
    <col min="13829" max="13829" width="14.7109375" style="51" customWidth="1"/>
    <col min="13830" max="14079" width="9.140625" style="51"/>
    <col min="14080" max="14080" width="37.7109375" style="51" customWidth="1"/>
    <col min="14081" max="14084" width="15.140625" style="51" customWidth="1"/>
    <col min="14085" max="14085" width="14.7109375" style="51" customWidth="1"/>
    <col min="14086" max="14335" width="9.140625" style="51"/>
    <col min="14336" max="14336" width="37.7109375" style="51" customWidth="1"/>
    <col min="14337" max="14340" width="15.140625" style="51" customWidth="1"/>
    <col min="14341" max="14341" width="14.7109375" style="51" customWidth="1"/>
    <col min="14342" max="14591" width="9.140625" style="51"/>
    <col min="14592" max="14592" width="37.7109375" style="51" customWidth="1"/>
    <col min="14593" max="14596" width="15.140625" style="51" customWidth="1"/>
    <col min="14597" max="14597" width="14.7109375" style="51" customWidth="1"/>
    <col min="14598" max="14847" width="9.140625" style="51"/>
    <col min="14848" max="14848" width="37.7109375" style="51" customWidth="1"/>
    <col min="14849" max="14852" width="15.140625" style="51" customWidth="1"/>
    <col min="14853" max="14853" width="14.7109375" style="51" customWidth="1"/>
    <col min="14854" max="15103" width="9.140625" style="51"/>
    <col min="15104" max="15104" width="37.7109375" style="51" customWidth="1"/>
    <col min="15105" max="15108" width="15.140625" style="51" customWidth="1"/>
    <col min="15109" max="15109" width="14.7109375" style="51" customWidth="1"/>
    <col min="15110" max="15359" width="9.140625" style="51"/>
    <col min="15360" max="15360" width="37.7109375" style="51" customWidth="1"/>
    <col min="15361" max="15364" width="15.140625" style="51" customWidth="1"/>
    <col min="15365" max="15365" width="14.7109375" style="51" customWidth="1"/>
    <col min="15366" max="15615" width="9.140625" style="51"/>
    <col min="15616" max="15616" width="37.7109375" style="51" customWidth="1"/>
    <col min="15617" max="15620" width="15.140625" style="51" customWidth="1"/>
    <col min="15621" max="15621" width="14.7109375" style="51" customWidth="1"/>
    <col min="15622" max="15871" width="9.140625" style="51"/>
    <col min="15872" max="15872" width="37.7109375" style="51" customWidth="1"/>
    <col min="15873" max="15876" width="15.140625" style="51" customWidth="1"/>
    <col min="15877" max="15877" width="14.7109375" style="51" customWidth="1"/>
    <col min="15878" max="16127" width="9.140625" style="51"/>
    <col min="16128" max="16128" width="37.7109375" style="51" customWidth="1"/>
    <col min="16129" max="16132" width="15.140625" style="51" customWidth="1"/>
    <col min="16133" max="16133" width="14.7109375" style="51" customWidth="1"/>
    <col min="16134" max="16384" width="9.140625" style="51"/>
  </cols>
  <sheetData>
    <row r="1" spans="1:14" s="47" customFormat="1" ht="75.75" customHeight="1">
      <c r="A1" s="43" t="s">
        <v>100</v>
      </c>
      <c r="B1" s="44" t="s">
        <v>101</v>
      </c>
      <c r="C1" s="44" t="s">
        <v>102</v>
      </c>
      <c r="D1" s="44" t="s">
        <v>111</v>
      </c>
      <c r="E1" s="45" t="s">
        <v>112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s="47" customFormat="1" ht="75.75" customHeight="1">
      <c r="A2" s="43"/>
      <c r="B2" s="44"/>
      <c r="C2" s="44"/>
      <c r="D2" s="44"/>
      <c r="E2" s="45"/>
      <c r="F2" s="46"/>
      <c r="G2" s="46"/>
      <c r="H2" s="46"/>
      <c r="I2" s="46"/>
      <c r="J2" s="46"/>
      <c r="K2" s="46"/>
      <c r="L2" s="46"/>
      <c r="M2" s="46"/>
      <c r="N2" s="46"/>
    </row>
    <row r="3" spans="1:14">
      <c r="A3" s="48" t="s">
        <v>96</v>
      </c>
      <c r="B3" s="30">
        <v>33900</v>
      </c>
      <c r="C3" s="31">
        <v>33267</v>
      </c>
      <c r="D3" s="31">
        <v>35016</v>
      </c>
      <c r="E3" s="49">
        <f t="shared" ref="E3:E34" si="0">SUM(B3:D3)/3</f>
        <v>34061</v>
      </c>
    </row>
    <row r="4" spans="1:14">
      <c r="A4" s="48" t="s">
        <v>95</v>
      </c>
      <c r="B4" s="30">
        <v>23992</v>
      </c>
      <c r="C4" s="31">
        <v>20814</v>
      </c>
      <c r="D4" s="31">
        <v>22834</v>
      </c>
      <c r="E4" s="49">
        <f t="shared" si="0"/>
        <v>22546.666666666668</v>
      </c>
    </row>
    <row r="5" spans="1:14">
      <c r="A5" s="48" t="s">
        <v>94</v>
      </c>
      <c r="B5" s="30">
        <v>113022</v>
      </c>
      <c r="C5" s="31">
        <v>114276</v>
      </c>
      <c r="D5" s="31">
        <v>143853</v>
      </c>
      <c r="E5" s="49">
        <f t="shared" si="0"/>
        <v>123717</v>
      </c>
    </row>
    <row r="6" spans="1:14">
      <c r="A6" s="48" t="s">
        <v>93</v>
      </c>
      <c r="B6" s="30">
        <v>92001</v>
      </c>
      <c r="C6" s="31">
        <v>96461</v>
      </c>
      <c r="D6" s="31">
        <v>100947</v>
      </c>
      <c r="E6" s="49">
        <f t="shared" si="0"/>
        <v>96469.666666666672</v>
      </c>
    </row>
    <row r="7" spans="1:14">
      <c r="A7" s="48" t="s">
        <v>92</v>
      </c>
      <c r="B7" s="30">
        <v>747738</v>
      </c>
      <c r="C7" s="31">
        <v>754703</v>
      </c>
      <c r="D7" s="31">
        <v>789300</v>
      </c>
      <c r="E7" s="49">
        <f t="shared" si="0"/>
        <v>763913.66666666663</v>
      </c>
    </row>
    <row r="8" spans="1:14">
      <c r="A8" s="48" t="s">
        <v>91</v>
      </c>
      <c r="B8" s="30">
        <v>171690</v>
      </c>
      <c r="C8" s="31">
        <v>215658</v>
      </c>
      <c r="D8" s="31">
        <v>196528</v>
      </c>
      <c r="E8" s="49">
        <f t="shared" si="0"/>
        <v>194625.33333333334</v>
      </c>
    </row>
    <row r="9" spans="1:14">
      <c r="A9" s="48" t="s">
        <v>90</v>
      </c>
      <c r="B9" s="30">
        <v>65060</v>
      </c>
      <c r="C9" s="31">
        <v>72307</v>
      </c>
      <c r="D9" s="31">
        <v>69973</v>
      </c>
      <c r="E9" s="49">
        <f t="shared" si="0"/>
        <v>69113.333333333328</v>
      </c>
    </row>
    <row r="10" spans="1:14">
      <c r="A10" s="48" t="s">
        <v>89</v>
      </c>
      <c r="B10" s="30">
        <v>28796</v>
      </c>
      <c r="C10" s="31">
        <v>31226</v>
      </c>
      <c r="D10" s="31">
        <v>25284</v>
      </c>
      <c r="E10" s="49">
        <f t="shared" si="0"/>
        <v>28435.333333333332</v>
      </c>
    </row>
    <row r="11" spans="1:14" s="52" customFormat="1">
      <c r="A11" s="48" t="s">
        <v>88</v>
      </c>
      <c r="B11" s="30">
        <v>3070735</v>
      </c>
      <c r="C11" s="31">
        <v>3081857</v>
      </c>
      <c r="D11" s="31">
        <v>3067637</v>
      </c>
      <c r="E11" s="49">
        <f t="shared" si="0"/>
        <v>3073409.6666666665</v>
      </c>
      <c r="F11" s="50"/>
      <c r="G11" s="50"/>
      <c r="H11" s="50"/>
      <c r="I11" s="50"/>
      <c r="J11" s="50"/>
      <c r="K11" s="50"/>
      <c r="L11" s="50"/>
      <c r="M11" s="50"/>
      <c r="N11" s="50"/>
    </row>
    <row r="12" spans="1:14">
      <c r="A12" s="48" t="s">
        <v>87</v>
      </c>
      <c r="B12" s="30">
        <v>43283</v>
      </c>
      <c r="C12" s="31">
        <v>48762</v>
      </c>
      <c r="D12" s="31">
        <v>47065</v>
      </c>
      <c r="E12" s="49">
        <f t="shared" si="0"/>
        <v>46370</v>
      </c>
    </row>
    <row r="13" spans="1:14">
      <c r="A13" s="48" t="s">
        <v>86</v>
      </c>
      <c r="B13" s="30">
        <v>49565</v>
      </c>
      <c r="C13" s="31">
        <v>55856</v>
      </c>
      <c r="D13" s="31">
        <v>42331</v>
      </c>
      <c r="E13" s="49">
        <f t="shared" si="0"/>
        <v>49250.666666666664</v>
      </c>
    </row>
    <row r="14" spans="1:14">
      <c r="A14" s="48" t="s">
        <v>85</v>
      </c>
      <c r="B14" s="30">
        <v>81941</v>
      </c>
      <c r="C14" s="31">
        <v>82583</v>
      </c>
      <c r="D14" s="31">
        <v>75981</v>
      </c>
      <c r="E14" s="49">
        <f t="shared" si="0"/>
        <v>80168.333333333328</v>
      </c>
    </row>
    <row r="15" spans="1:14">
      <c r="A15" s="48" t="s">
        <v>84</v>
      </c>
      <c r="B15" s="30">
        <v>105460</v>
      </c>
      <c r="C15" s="31">
        <v>100898</v>
      </c>
      <c r="D15" s="31">
        <v>78157</v>
      </c>
      <c r="E15" s="49">
        <f t="shared" si="0"/>
        <v>94838.333333333328</v>
      </c>
    </row>
    <row r="16" spans="1:14" s="52" customFormat="1">
      <c r="A16" s="48" t="s">
        <v>83</v>
      </c>
      <c r="B16" s="30">
        <v>562844</v>
      </c>
      <c r="C16" s="31">
        <v>546352</v>
      </c>
      <c r="D16" s="31">
        <v>572170</v>
      </c>
      <c r="E16" s="49">
        <f t="shared" si="0"/>
        <v>560455.33333333337</v>
      </c>
      <c r="F16" s="50"/>
      <c r="G16" s="50"/>
      <c r="H16" s="50"/>
      <c r="I16" s="50"/>
      <c r="J16" s="50"/>
      <c r="K16" s="50"/>
      <c r="L16" s="50"/>
      <c r="M16" s="50"/>
      <c r="N16" s="50"/>
    </row>
    <row r="17" spans="1:14">
      <c r="A17" s="48" t="s">
        <v>82</v>
      </c>
      <c r="B17" s="30">
        <v>64277</v>
      </c>
      <c r="C17" s="31">
        <v>61335</v>
      </c>
      <c r="D17" s="31">
        <v>44286</v>
      </c>
      <c r="E17" s="49">
        <f t="shared" si="0"/>
        <v>56632.666666666664</v>
      </c>
    </row>
    <row r="18" spans="1:14">
      <c r="A18" s="48" t="s">
        <v>81</v>
      </c>
      <c r="B18" s="30">
        <v>23782</v>
      </c>
      <c r="C18" s="31">
        <v>22014</v>
      </c>
      <c r="D18" s="31">
        <v>26846</v>
      </c>
      <c r="E18" s="49">
        <f t="shared" si="0"/>
        <v>24214</v>
      </c>
    </row>
    <row r="19" spans="1:14" s="52" customFormat="1">
      <c r="A19" s="48" t="s">
        <v>80</v>
      </c>
      <c r="B19" s="30">
        <v>202611</v>
      </c>
      <c r="C19" s="31">
        <v>203111</v>
      </c>
      <c r="D19" s="31">
        <v>166810</v>
      </c>
      <c r="E19" s="49">
        <f t="shared" si="0"/>
        <v>190844</v>
      </c>
      <c r="F19" s="50"/>
      <c r="G19" s="50"/>
      <c r="H19" s="50"/>
      <c r="I19" s="50"/>
      <c r="J19" s="50"/>
      <c r="K19" s="50"/>
      <c r="L19" s="50"/>
      <c r="M19" s="50"/>
      <c r="N19" s="50"/>
    </row>
    <row r="20" spans="1:14">
      <c r="A20" s="48" t="s">
        <v>79</v>
      </c>
      <c r="B20" s="30">
        <v>43092</v>
      </c>
      <c r="C20" s="31">
        <v>42130</v>
      </c>
      <c r="D20" s="31">
        <v>44761</v>
      </c>
      <c r="E20" s="49">
        <f t="shared" si="0"/>
        <v>43327.666666666664</v>
      </c>
    </row>
    <row r="21" spans="1:14">
      <c r="A21" s="48" t="s">
        <v>78</v>
      </c>
      <c r="B21" s="30">
        <v>231144</v>
      </c>
      <c r="C21" s="31">
        <v>240597</v>
      </c>
      <c r="D21" s="31">
        <v>288365</v>
      </c>
      <c r="E21" s="49">
        <f t="shared" si="0"/>
        <v>253368.66666666666</v>
      </c>
    </row>
    <row r="22" spans="1:14">
      <c r="A22" s="48" t="s">
        <v>77</v>
      </c>
      <c r="B22" s="30">
        <v>107266</v>
      </c>
      <c r="C22" s="31">
        <v>107024</v>
      </c>
      <c r="D22" s="31">
        <v>115884</v>
      </c>
      <c r="E22" s="49">
        <f t="shared" si="0"/>
        <v>110058</v>
      </c>
    </row>
    <row r="23" spans="1:14">
      <c r="A23" s="48" t="s">
        <v>76</v>
      </c>
      <c r="B23" s="30">
        <v>137573</v>
      </c>
      <c r="C23" s="31">
        <v>128065</v>
      </c>
      <c r="D23" s="31">
        <v>99798</v>
      </c>
      <c r="E23" s="49">
        <f t="shared" si="0"/>
        <v>121812</v>
      </c>
    </row>
    <row r="24" spans="1:14">
      <c r="A24" s="48" t="s">
        <v>75</v>
      </c>
      <c r="B24" s="30">
        <v>521373</v>
      </c>
      <c r="C24" s="31">
        <v>532532</v>
      </c>
      <c r="D24" s="31">
        <v>533960</v>
      </c>
      <c r="E24" s="49">
        <f t="shared" si="0"/>
        <v>529288.33333333337</v>
      </c>
    </row>
    <row r="25" spans="1:14">
      <c r="A25" s="48" t="s">
        <v>74</v>
      </c>
      <c r="B25" s="30">
        <v>102601</v>
      </c>
      <c r="C25" s="31">
        <v>109336</v>
      </c>
      <c r="D25" s="31">
        <v>113126</v>
      </c>
      <c r="E25" s="49">
        <f t="shared" si="0"/>
        <v>108354.33333333333</v>
      </c>
    </row>
    <row r="26" spans="1:14">
      <c r="A26" s="48" t="s">
        <v>73</v>
      </c>
      <c r="B26" s="30">
        <v>34814</v>
      </c>
      <c r="C26" s="31">
        <v>32802</v>
      </c>
      <c r="D26" s="31">
        <v>32691</v>
      </c>
      <c r="E26" s="49">
        <f t="shared" si="0"/>
        <v>33435.666666666664</v>
      </c>
    </row>
    <row r="27" spans="1:14">
      <c r="A27" s="48" t="s">
        <v>72</v>
      </c>
      <c r="B27" s="30">
        <v>53516</v>
      </c>
      <c r="C27" s="31">
        <v>44422</v>
      </c>
      <c r="D27" s="31">
        <v>40166</v>
      </c>
      <c r="E27" s="49">
        <f t="shared" si="0"/>
        <v>46034.666666666664</v>
      </c>
    </row>
    <row r="28" spans="1:14">
      <c r="A28" s="53" t="s">
        <v>99</v>
      </c>
      <c r="B28" s="30">
        <v>112510</v>
      </c>
      <c r="C28" s="31">
        <v>112889</v>
      </c>
      <c r="D28" s="31">
        <v>112989</v>
      </c>
      <c r="E28" s="49">
        <f t="shared" si="0"/>
        <v>112796</v>
      </c>
    </row>
    <row r="29" spans="1:14" s="52" customFormat="1">
      <c r="A29" s="48" t="s">
        <v>70</v>
      </c>
      <c r="B29" s="30">
        <v>181937</v>
      </c>
      <c r="C29" s="31">
        <v>177033</v>
      </c>
      <c r="D29" s="31">
        <v>166782</v>
      </c>
      <c r="E29" s="49">
        <f t="shared" si="0"/>
        <v>175250.66666666666</v>
      </c>
      <c r="F29" s="50"/>
      <c r="G29" s="50"/>
      <c r="H29" s="50"/>
      <c r="I29" s="50"/>
      <c r="J29" s="50"/>
      <c r="K29" s="50"/>
      <c r="L29" s="50"/>
      <c r="M29" s="50"/>
      <c r="N29" s="50"/>
    </row>
    <row r="30" spans="1:14">
      <c r="A30" s="48" t="s">
        <v>69</v>
      </c>
      <c r="B30" s="30">
        <v>173574</v>
      </c>
      <c r="C30" s="31">
        <v>176229</v>
      </c>
      <c r="D30" s="31">
        <v>173337</v>
      </c>
      <c r="E30" s="49">
        <f t="shared" si="0"/>
        <v>174380</v>
      </c>
    </row>
    <row r="31" spans="1:14">
      <c r="A31" s="48" t="s">
        <v>68</v>
      </c>
      <c r="B31" s="30">
        <v>149421</v>
      </c>
      <c r="C31" s="31">
        <v>147777</v>
      </c>
      <c r="D31" s="31">
        <v>164264</v>
      </c>
      <c r="E31" s="49">
        <f t="shared" si="0"/>
        <v>153820.66666666666</v>
      </c>
    </row>
    <row r="32" spans="1:14">
      <c r="A32" s="48" t="s">
        <v>67</v>
      </c>
      <c r="B32" s="30">
        <v>150195</v>
      </c>
      <c r="C32" s="31">
        <v>147196</v>
      </c>
      <c r="D32" s="31">
        <v>145292</v>
      </c>
      <c r="E32" s="49">
        <f t="shared" si="0"/>
        <v>147561</v>
      </c>
    </row>
    <row r="33" spans="1:14">
      <c r="A33" s="48" t="s">
        <v>66</v>
      </c>
      <c r="B33" s="30">
        <v>9325</v>
      </c>
      <c r="C33" s="31">
        <v>13797</v>
      </c>
      <c r="D33" s="31">
        <v>20643</v>
      </c>
      <c r="E33" s="49">
        <f t="shared" si="0"/>
        <v>14588.333333333334</v>
      </c>
    </row>
    <row r="34" spans="1:14">
      <c r="A34" s="48" t="s">
        <v>65</v>
      </c>
      <c r="B34" s="30">
        <v>24541</v>
      </c>
      <c r="C34" s="31">
        <v>29340</v>
      </c>
      <c r="D34" s="31">
        <v>25561</v>
      </c>
      <c r="E34" s="49">
        <f t="shared" si="0"/>
        <v>26480.666666666668</v>
      </c>
    </row>
    <row r="35" spans="1:14">
      <c r="A35" s="48" t="s">
        <v>64</v>
      </c>
      <c r="B35" s="30">
        <v>267676</v>
      </c>
      <c r="C35" s="31">
        <v>330107</v>
      </c>
      <c r="D35" s="31">
        <v>337386</v>
      </c>
      <c r="E35" s="49">
        <f t="shared" ref="E35:E66" si="1">SUM(B35:D35)/3</f>
        <v>311723</v>
      </c>
    </row>
    <row r="36" spans="1:14" s="52" customFormat="1">
      <c r="A36" s="48" t="s">
        <v>63</v>
      </c>
      <c r="B36" s="30">
        <v>6090737</v>
      </c>
      <c r="C36" s="31">
        <v>6028390</v>
      </c>
      <c r="D36" s="31">
        <v>6141369</v>
      </c>
      <c r="E36" s="49">
        <f t="shared" si="1"/>
        <v>6086832</v>
      </c>
      <c r="F36" s="50"/>
      <c r="G36" s="50"/>
      <c r="H36" s="50"/>
      <c r="I36" s="50"/>
      <c r="J36" s="50"/>
      <c r="K36" s="50"/>
      <c r="L36" s="50"/>
      <c r="M36" s="50"/>
      <c r="N36" s="50"/>
    </row>
    <row r="37" spans="1:14" s="52" customFormat="1">
      <c r="A37" s="53" t="s">
        <v>62</v>
      </c>
      <c r="B37" s="30">
        <v>113638</v>
      </c>
      <c r="C37" s="31">
        <v>118945</v>
      </c>
      <c r="D37" s="31">
        <v>94225</v>
      </c>
      <c r="E37" s="49">
        <f t="shared" si="1"/>
        <v>108936</v>
      </c>
      <c r="F37" s="50"/>
      <c r="G37" s="50"/>
      <c r="H37" s="50"/>
      <c r="I37" s="50"/>
      <c r="J37" s="50"/>
      <c r="K37" s="50"/>
      <c r="L37" s="50"/>
      <c r="M37" s="50"/>
      <c r="N37" s="50"/>
    </row>
    <row r="38" spans="1:14">
      <c r="A38" s="48" t="s">
        <v>61</v>
      </c>
      <c r="B38" s="30">
        <v>91379</v>
      </c>
      <c r="C38" s="31">
        <v>89102</v>
      </c>
      <c r="D38" s="31">
        <v>82695</v>
      </c>
      <c r="E38" s="49">
        <f t="shared" si="1"/>
        <v>87725.333333333328</v>
      </c>
    </row>
    <row r="39" spans="1:14">
      <c r="A39" s="48" t="s">
        <v>60</v>
      </c>
      <c r="B39" s="30">
        <v>78064</v>
      </c>
      <c r="C39" s="31">
        <v>78403</v>
      </c>
      <c r="D39" s="31">
        <v>70895</v>
      </c>
      <c r="E39" s="49">
        <f t="shared" si="1"/>
        <v>75787.333333333328</v>
      </c>
    </row>
    <row r="40" spans="1:14">
      <c r="A40" s="48" t="s">
        <v>59</v>
      </c>
      <c r="B40" s="30">
        <v>51941</v>
      </c>
      <c r="C40" s="31">
        <v>14694</v>
      </c>
      <c r="D40" s="31">
        <v>5217</v>
      </c>
      <c r="E40" s="49">
        <f t="shared" si="1"/>
        <v>23950.666666666668</v>
      </c>
    </row>
    <row r="41" spans="1:14">
      <c r="A41" s="48" t="s">
        <v>58</v>
      </c>
      <c r="B41" s="30">
        <v>45770</v>
      </c>
      <c r="C41" s="31">
        <v>44841</v>
      </c>
      <c r="D41" s="31">
        <v>42331</v>
      </c>
      <c r="E41" s="49">
        <f t="shared" si="1"/>
        <v>44314</v>
      </c>
    </row>
    <row r="42" spans="1:14">
      <c r="A42" s="48" t="s">
        <v>57</v>
      </c>
      <c r="B42" s="30">
        <v>26821</v>
      </c>
      <c r="C42" s="31">
        <v>16189</v>
      </c>
      <c r="D42" s="31">
        <v>9347</v>
      </c>
      <c r="E42" s="49">
        <f t="shared" si="1"/>
        <v>17452.333333333332</v>
      </c>
    </row>
    <row r="43" spans="1:14">
      <c r="A43" s="48" t="s">
        <v>56</v>
      </c>
      <c r="B43" s="30">
        <v>1313378</v>
      </c>
      <c r="C43" s="31">
        <v>1317435</v>
      </c>
      <c r="D43" s="31">
        <v>1297749</v>
      </c>
      <c r="E43" s="49">
        <f t="shared" si="1"/>
        <v>1309520.6666666667</v>
      </c>
    </row>
    <row r="44" spans="1:14" s="52" customFormat="1">
      <c r="A44" s="48" t="s">
        <v>55</v>
      </c>
      <c r="B44" s="30">
        <v>809028</v>
      </c>
      <c r="C44" s="31">
        <v>974639</v>
      </c>
      <c r="D44" s="31">
        <v>878193</v>
      </c>
      <c r="E44" s="49">
        <f t="shared" si="1"/>
        <v>887286.66666666663</v>
      </c>
      <c r="F44" s="50"/>
      <c r="G44" s="50"/>
      <c r="H44" s="50"/>
      <c r="I44" s="50"/>
      <c r="J44" s="50"/>
      <c r="K44" s="50"/>
      <c r="L44" s="50"/>
      <c r="M44" s="50"/>
      <c r="N44" s="50"/>
    </row>
    <row r="45" spans="1:14" s="52" customFormat="1">
      <c r="A45" s="48" t="s">
        <v>54</v>
      </c>
      <c r="B45" s="30">
        <v>563772</v>
      </c>
      <c r="C45" s="31">
        <v>593232</v>
      </c>
      <c r="D45" s="31">
        <v>614380</v>
      </c>
      <c r="E45" s="49">
        <f t="shared" si="1"/>
        <v>590461.33333333337</v>
      </c>
      <c r="F45" s="50"/>
      <c r="G45" s="50"/>
      <c r="H45" s="50"/>
      <c r="I45" s="50"/>
      <c r="J45" s="50"/>
      <c r="K45" s="50"/>
      <c r="L45" s="50"/>
      <c r="M45" s="50"/>
      <c r="N45" s="50"/>
    </row>
    <row r="46" spans="1:14">
      <c r="A46" s="48" t="s">
        <v>53</v>
      </c>
      <c r="B46" s="30">
        <v>139185</v>
      </c>
      <c r="C46" s="31">
        <v>163267</v>
      </c>
      <c r="D46" s="31">
        <v>147377</v>
      </c>
      <c r="E46" s="49">
        <f t="shared" si="1"/>
        <v>149943</v>
      </c>
    </row>
    <row r="47" spans="1:14" s="57" customFormat="1">
      <c r="A47" s="54" t="s">
        <v>52</v>
      </c>
      <c r="B47" s="30">
        <v>157935</v>
      </c>
      <c r="C47" s="31">
        <v>188220</v>
      </c>
      <c r="D47" s="31">
        <v>163120</v>
      </c>
      <c r="E47" s="55">
        <f t="shared" si="1"/>
        <v>169758.33333333334</v>
      </c>
      <c r="F47" s="56"/>
      <c r="G47" s="56"/>
      <c r="H47" s="56"/>
      <c r="I47" s="56"/>
      <c r="J47" s="56"/>
      <c r="K47" s="56"/>
      <c r="L47" s="56"/>
      <c r="M47" s="56"/>
      <c r="N47" s="56"/>
    </row>
    <row r="48" spans="1:14">
      <c r="A48" s="48" t="s">
        <v>51</v>
      </c>
      <c r="B48" s="30">
        <v>97974</v>
      </c>
      <c r="C48" s="31">
        <v>98764</v>
      </c>
      <c r="D48" s="31">
        <v>94314</v>
      </c>
      <c r="E48" s="49">
        <f t="shared" si="1"/>
        <v>97017.333333333328</v>
      </c>
    </row>
    <row r="49" spans="1:14">
      <c r="A49" s="48" t="s">
        <v>50</v>
      </c>
      <c r="B49" s="30">
        <v>54443</v>
      </c>
      <c r="C49" s="31">
        <v>57453</v>
      </c>
      <c r="D49" s="31">
        <v>56582</v>
      </c>
      <c r="E49" s="49">
        <f t="shared" si="1"/>
        <v>56159.333333333336</v>
      </c>
    </row>
    <row r="50" spans="1:14">
      <c r="A50" s="48" t="s">
        <v>49</v>
      </c>
      <c r="B50" s="30">
        <v>91067</v>
      </c>
      <c r="C50" s="31">
        <v>45548</v>
      </c>
      <c r="D50" s="31">
        <v>61916</v>
      </c>
      <c r="E50" s="49">
        <f t="shared" si="1"/>
        <v>66177</v>
      </c>
    </row>
    <row r="51" spans="1:14" s="52" customFormat="1">
      <c r="A51" s="48" t="s">
        <v>48</v>
      </c>
      <c r="B51" s="30">
        <v>1097112</v>
      </c>
      <c r="C51" s="31">
        <v>1311531</v>
      </c>
      <c r="D51" s="31">
        <v>1257334</v>
      </c>
      <c r="E51" s="49">
        <f t="shared" si="1"/>
        <v>1221992.3333333333</v>
      </c>
      <c r="F51" s="50"/>
      <c r="G51" s="50"/>
      <c r="H51" s="50"/>
      <c r="I51" s="50"/>
      <c r="J51" s="50"/>
      <c r="K51" s="50"/>
      <c r="L51" s="50"/>
      <c r="M51" s="50"/>
      <c r="N51" s="50"/>
    </row>
    <row r="52" spans="1:14" s="52" customFormat="1">
      <c r="A52" s="53" t="s">
        <v>98</v>
      </c>
      <c r="B52" s="30">
        <v>404902</v>
      </c>
      <c r="C52" s="31">
        <v>427893</v>
      </c>
      <c r="D52" s="31">
        <v>445512</v>
      </c>
      <c r="E52" s="49">
        <f t="shared" si="1"/>
        <v>426102.33333333331</v>
      </c>
      <c r="F52" s="50"/>
      <c r="G52" s="50"/>
      <c r="H52" s="50"/>
      <c r="I52" s="50"/>
      <c r="J52" s="50"/>
      <c r="K52" s="50"/>
      <c r="L52" s="50"/>
      <c r="M52" s="50"/>
      <c r="N52" s="50"/>
    </row>
    <row r="53" spans="1:14">
      <c r="A53" s="48" t="s">
        <v>46</v>
      </c>
      <c r="B53" s="30">
        <v>27111</v>
      </c>
      <c r="C53" s="31">
        <v>28930</v>
      </c>
      <c r="D53" s="31">
        <v>28054</v>
      </c>
      <c r="E53" s="49">
        <f t="shared" si="1"/>
        <v>28031.666666666668</v>
      </c>
    </row>
    <row r="54" spans="1:14">
      <c r="A54" s="48" t="s">
        <v>45</v>
      </c>
      <c r="B54" s="30">
        <v>74148</v>
      </c>
      <c r="C54" s="31">
        <v>70781</v>
      </c>
      <c r="D54" s="31">
        <v>77224</v>
      </c>
      <c r="E54" s="49">
        <f t="shared" si="1"/>
        <v>74051</v>
      </c>
    </row>
    <row r="55" spans="1:14">
      <c r="A55" s="48" t="s">
        <v>44</v>
      </c>
      <c r="B55" s="30">
        <v>128223</v>
      </c>
      <c r="C55" s="31">
        <v>144298</v>
      </c>
      <c r="D55" s="31">
        <v>120647</v>
      </c>
      <c r="E55" s="49">
        <f t="shared" si="1"/>
        <v>131056</v>
      </c>
    </row>
    <row r="56" spans="1:14">
      <c r="A56" s="48" t="s">
        <v>43</v>
      </c>
      <c r="B56" s="30">
        <v>61040</v>
      </c>
      <c r="C56" s="31">
        <v>63788</v>
      </c>
      <c r="D56" s="31">
        <v>61882</v>
      </c>
      <c r="E56" s="49">
        <f t="shared" si="1"/>
        <v>62236.666666666664</v>
      </c>
    </row>
    <row r="57" spans="1:14">
      <c r="A57" s="48" t="s">
        <v>42</v>
      </c>
      <c r="B57" s="30">
        <v>1332149</v>
      </c>
      <c r="C57" s="31">
        <v>1430383</v>
      </c>
      <c r="D57" s="31">
        <v>1422906</v>
      </c>
      <c r="E57" s="49">
        <f t="shared" si="1"/>
        <v>1395146</v>
      </c>
    </row>
    <row r="58" spans="1:14">
      <c r="A58" s="48" t="s">
        <v>41</v>
      </c>
      <c r="B58" s="30">
        <v>29659</v>
      </c>
      <c r="C58" s="31">
        <v>26611</v>
      </c>
      <c r="D58" s="31">
        <v>26713</v>
      </c>
      <c r="E58" s="49">
        <f t="shared" si="1"/>
        <v>27661</v>
      </c>
    </row>
    <row r="59" spans="1:14" s="52" customFormat="1">
      <c r="A59" s="48" t="s">
        <v>40</v>
      </c>
      <c r="B59" s="30">
        <v>1466980</v>
      </c>
      <c r="C59" s="31">
        <v>1519558</v>
      </c>
      <c r="D59" s="31">
        <v>1547273</v>
      </c>
      <c r="E59" s="49">
        <f t="shared" si="1"/>
        <v>1511270.3333333333</v>
      </c>
      <c r="F59" s="50"/>
      <c r="G59" s="50"/>
      <c r="H59" s="50"/>
      <c r="I59" s="50"/>
      <c r="J59" s="50"/>
      <c r="K59" s="50"/>
      <c r="L59" s="50"/>
      <c r="M59" s="50"/>
      <c r="N59" s="50"/>
    </row>
    <row r="60" spans="1:14">
      <c r="A60" s="48" t="s">
        <v>39</v>
      </c>
      <c r="B60" s="30">
        <v>23907</v>
      </c>
      <c r="C60" s="31">
        <v>23968</v>
      </c>
      <c r="D60" s="31">
        <v>32790</v>
      </c>
      <c r="E60" s="49">
        <f t="shared" si="1"/>
        <v>26888.333333333332</v>
      </c>
    </row>
    <row r="61" spans="1:14">
      <c r="A61" s="48" t="s">
        <v>38</v>
      </c>
      <c r="B61" s="30">
        <v>45094</v>
      </c>
      <c r="C61" s="31">
        <v>46174</v>
      </c>
      <c r="D61" s="31">
        <v>41020</v>
      </c>
      <c r="E61" s="49">
        <f t="shared" si="1"/>
        <v>44096</v>
      </c>
    </row>
    <row r="62" spans="1:14">
      <c r="A62" s="48" t="s">
        <v>37</v>
      </c>
      <c r="B62" s="30">
        <v>43400</v>
      </c>
      <c r="C62" s="31">
        <v>44560</v>
      </c>
      <c r="D62" s="31">
        <v>45138</v>
      </c>
      <c r="E62" s="49">
        <f t="shared" si="1"/>
        <v>44366</v>
      </c>
    </row>
    <row r="63" spans="1:14">
      <c r="A63" s="48" t="s">
        <v>36</v>
      </c>
      <c r="B63" s="30">
        <v>52272</v>
      </c>
      <c r="C63" s="31">
        <v>60458</v>
      </c>
      <c r="D63" s="31">
        <v>51893</v>
      </c>
      <c r="E63" s="49">
        <f t="shared" si="1"/>
        <v>54874.333333333336</v>
      </c>
    </row>
    <row r="64" spans="1:14">
      <c r="A64" s="48" t="s">
        <v>35</v>
      </c>
      <c r="B64" s="30">
        <v>26449</v>
      </c>
      <c r="C64" s="31">
        <v>26100</v>
      </c>
      <c r="D64" s="31">
        <v>27109</v>
      </c>
      <c r="E64" s="49">
        <f t="shared" si="1"/>
        <v>26552.666666666668</v>
      </c>
    </row>
    <row r="65" spans="1:5">
      <c r="A65" s="48" t="s">
        <v>34</v>
      </c>
      <c r="B65" s="30">
        <v>17264</v>
      </c>
      <c r="C65" s="31">
        <v>20340</v>
      </c>
      <c r="D65" s="31">
        <v>20775</v>
      </c>
      <c r="E65" s="49">
        <f t="shared" si="1"/>
        <v>19459.666666666668</v>
      </c>
    </row>
    <row r="66" spans="1:5">
      <c r="A66" s="48" t="s">
        <v>33</v>
      </c>
      <c r="B66" s="30">
        <v>19634</v>
      </c>
      <c r="C66" s="31">
        <v>20477</v>
      </c>
      <c r="D66" s="31">
        <v>19329</v>
      </c>
      <c r="E66" s="49">
        <f t="shared" si="1"/>
        <v>19813.333333333332</v>
      </c>
    </row>
    <row r="67" spans="1:5">
      <c r="A67" s="48" t="s">
        <v>32</v>
      </c>
      <c r="B67" s="30">
        <v>81551</v>
      </c>
      <c r="C67" s="31">
        <v>81950</v>
      </c>
      <c r="D67" s="31">
        <v>71062</v>
      </c>
      <c r="E67" s="49">
        <f t="shared" ref="E67" si="2">SUM(B67:D67)/3</f>
        <v>78187.666666666672</v>
      </c>
    </row>
    <row r="68" spans="1:5">
      <c r="A68" s="48" t="s">
        <v>31</v>
      </c>
      <c r="B68" s="30">
        <v>260948</v>
      </c>
      <c r="C68" s="31">
        <v>266945</v>
      </c>
      <c r="D68" s="31">
        <v>244796</v>
      </c>
      <c r="E68" s="49">
        <f t="shared" ref="E68:E99" si="3">SUM(B68:D68)/3</f>
        <v>257563</v>
      </c>
    </row>
    <row r="69" spans="1:5">
      <c r="A69" s="48" t="s">
        <v>30</v>
      </c>
      <c r="B69" s="30">
        <v>189019</v>
      </c>
      <c r="C69" s="31">
        <v>171762</v>
      </c>
      <c r="D69" s="31">
        <v>175924</v>
      </c>
      <c r="E69" s="49">
        <f t="shared" si="3"/>
        <v>178901.66666666666</v>
      </c>
    </row>
    <row r="70" spans="1:5">
      <c r="A70" s="48" t="s">
        <v>29</v>
      </c>
      <c r="B70" s="30">
        <v>441092</v>
      </c>
      <c r="C70" s="31">
        <v>490297</v>
      </c>
      <c r="D70" s="31">
        <v>597732</v>
      </c>
      <c r="E70" s="49">
        <f t="shared" si="3"/>
        <v>509707</v>
      </c>
    </row>
    <row r="71" spans="1:5">
      <c r="A71" s="48" t="s">
        <v>28</v>
      </c>
      <c r="B71" s="30">
        <v>50299</v>
      </c>
      <c r="C71" s="31">
        <v>48296</v>
      </c>
      <c r="D71" s="31">
        <v>48440</v>
      </c>
      <c r="E71" s="49">
        <f t="shared" si="3"/>
        <v>49011.666666666664</v>
      </c>
    </row>
    <row r="72" spans="1:5">
      <c r="A72" s="48" t="s">
        <v>27</v>
      </c>
      <c r="B72" s="30">
        <v>978809</v>
      </c>
      <c r="C72" s="31">
        <v>976257</v>
      </c>
      <c r="D72" s="31">
        <v>917967</v>
      </c>
      <c r="E72" s="49">
        <f t="shared" si="3"/>
        <v>957677.66666666663</v>
      </c>
    </row>
    <row r="73" spans="1:5">
      <c r="A73" s="48" t="s">
        <v>26</v>
      </c>
      <c r="B73" s="30">
        <v>40408</v>
      </c>
      <c r="C73" s="31">
        <v>29800</v>
      </c>
      <c r="D73" s="31">
        <v>50772</v>
      </c>
      <c r="E73" s="49">
        <f t="shared" si="3"/>
        <v>40326.666666666664</v>
      </c>
    </row>
    <row r="74" spans="1:5">
      <c r="A74" s="48" t="s">
        <v>25</v>
      </c>
      <c r="B74" s="30">
        <v>293314</v>
      </c>
      <c r="C74" s="31">
        <v>343734</v>
      </c>
      <c r="D74" s="31">
        <v>354617</v>
      </c>
      <c r="E74" s="49">
        <f t="shared" si="3"/>
        <v>330555</v>
      </c>
    </row>
    <row r="75" spans="1:5">
      <c r="A75" s="48" t="s">
        <v>24</v>
      </c>
      <c r="B75" s="30">
        <v>169769</v>
      </c>
      <c r="C75" s="31">
        <v>157066</v>
      </c>
      <c r="D75" s="31">
        <v>147064</v>
      </c>
      <c r="E75" s="49">
        <f t="shared" si="3"/>
        <v>157966.33333333334</v>
      </c>
    </row>
    <row r="76" spans="1:5">
      <c r="A76" s="48" t="s">
        <v>23</v>
      </c>
      <c r="B76" s="30">
        <v>49961</v>
      </c>
      <c r="C76" s="31">
        <v>51525</v>
      </c>
      <c r="D76" s="31">
        <v>54435</v>
      </c>
      <c r="E76" s="49">
        <f t="shared" si="3"/>
        <v>51973.666666666664</v>
      </c>
    </row>
    <row r="77" spans="1:5">
      <c r="A77" s="48" t="s">
        <v>22</v>
      </c>
      <c r="B77" s="30">
        <v>35869</v>
      </c>
      <c r="C77" s="31">
        <v>37848</v>
      </c>
      <c r="D77" s="31">
        <v>31144</v>
      </c>
      <c r="E77" s="49">
        <f t="shared" si="3"/>
        <v>34953.666666666664</v>
      </c>
    </row>
    <row r="78" spans="1:5">
      <c r="A78" s="48" t="s">
        <v>97</v>
      </c>
      <c r="B78" s="30">
        <v>30372</v>
      </c>
      <c r="C78" s="31">
        <v>35850</v>
      </c>
      <c r="D78" s="31">
        <v>23757</v>
      </c>
      <c r="E78" s="49">
        <f t="shared" si="3"/>
        <v>29993</v>
      </c>
    </row>
    <row r="79" spans="1:5">
      <c r="A79" s="48" t="s">
        <v>20</v>
      </c>
      <c r="B79" s="30">
        <v>139406</v>
      </c>
      <c r="C79" s="31">
        <v>129410</v>
      </c>
      <c r="D79" s="31">
        <v>116283</v>
      </c>
      <c r="E79" s="49">
        <f t="shared" si="3"/>
        <v>128366.33333333333</v>
      </c>
    </row>
    <row r="80" spans="1:5">
      <c r="A80" s="48" t="s">
        <v>19</v>
      </c>
      <c r="B80" s="30">
        <v>38877</v>
      </c>
      <c r="C80" s="31">
        <v>43293</v>
      </c>
      <c r="D80" s="31">
        <v>43815</v>
      </c>
      <c r="E80" s="49">
        <f t="shared" si="3"/>
        <v>41995</v>
      </c>
    </row>
    <row r="81" spans="1:14" s="52" customFormat="1">
      <c r="A81" s="48" t="s">
        <v>18</v>
      </c>
      <c r="B81" s="30">
        <v>908017</v>
      </c>
      <c r="C81" s="31">
        <v>765814</v>
      </c>
      <c r="D81" s="31">
        <v>695499</v>
      </c>
      <c r="E81" s="49">
        <f t="shared" si="3"/>
        <v>789776.66666666663</v>
      </c>
      <c r="F81" s="50"/>
      <c r="G81" s="50"/>
      <c r="H81" s="50"/>
      <c r="I81" s="50"/>
      <c r="J81" s="50"/>
      <c r="K81" s="50"/>
      <c r="L81" s="50"/>
      <c r="M81" s="50"/>
      <c r="N81" s="50"/>
    </row>
    <row r="82" spans="1:14">
      <c r="A82" s="48" t="s">
        <v>17</v>
      </c>
      <c r="B82" s="30">
        <v>94971</v>
      </c>
      <c r="C82" s="31">
        <v>98504</v>
      </c>
      <c r="D82" s="31">
        <v>106443</v>
      </c>
      <c r="E82" s="49">
        <f t="shared" si="3"/>
        <v>99972.666666666672</v>
      </c>
    </row>
    <row r="83" spans="1:14">
      <c r="A83" s="48" t="s">
        <v>16</v>
      </c>
      <c r="B83" s="30">
        <v>36644</v>
      </c>
      <c r="C83" s="31">
        <v>41846</v>
      </c>
      <c r="D83" s="31">
        <v>34665</v>
      </c>
      <c r="E83" s="49">
        <f t="shared" si="3"/>
        <v>37718.333333333336</v>
      </c>
    </row>
    <row r="84" spans="1:14">
      <c r="A84" s="48" t="s">
        <v>15</v>
      </c>
      <c r="B84" s="30">
        <v>115130</v>
      </c>
      <c r="C84" s="31">
        <v>122123</v>
      </c>
      <c r="D84" s="31">
        <v>121625</v>
      </c>
      <c r="E84" s="49">
        <f t="shared" si="3"/>
        <v>119626</v>
      </c>
    </row>
    <row r="85" spans="1:14">
      <c r="A85" s="48" t="s">
        <v>14</v>
      </c>
      <c r="B85" s="30">
        <v>76702</v>
      </c>
      <c r="C85" s="31">
        <v>79719</v>
      </c>
      <c r="D85" s="31">
        <v>83535</v>
      </c>
      <c r="E85" s="49">
        <f t="shared" si="3"/>
        <v>79985.333333333328</v>
      </c>
    </row>
    <row r="86" spans="1:14">
      <c r="A86" s="48" t="s">
        <v>13</v>
      </c>
      <c r="B86" s="30">
        <v>26411</v>
      </c>
      <c r="C86" s="31">
        <v>31153</v>
      </c>
      <c r="D86" s="31">
        <v>36417</v>
      </c>
      <c r="E86" s="49">
        <f t="shared" si="3"/>
        <v>31327</v>
      </c>
    </row>
    <row r="87" spans="1:14">
      <c r="A87" s="48" t="s">
        <v>12</v>
      </c>
      <c r="B87" s="30">
        <v>58446</v>
      </c>
      <c r="C87" s="31">
        <v>46966</v>
      </c>
      <c r="D87" s="31">
        <v>46862</v>
      </c>
      <c r="E87" s="49">
        <f t="shared" si="3"/>
        <v>50758</v>
      </c>
    </row>
    <row r="88" spans="1:14">
      <c r="A88" s="48" t="s">
        <v>11</v>
      </c>
      <c r="B88" s="30">
        <v>101250</v>
      </c>
      <c r="C88" s="31">
        <v>118196</v>
      </c>
      <c r="D88" s="31">
        <v>107712</v>
      </c>
      <c r="E88" s="49">
        <f t="shared" si="3"/>
        <v>109052.66666666667</v>
      </c>
    </row>
    <row r="89" spans="1:14">
      <c r="A89" s="48" t="s">
        <v>10</v>
      </c>
      <c r="B89" s="30">
        <v>83442</v>
      </c>
      <c r="C89" s="31">
        <v>91391</v>
      </c>
      <c r="D89" s="31">
        <v>87716</v>
      </c>
      <c r="E89" s="49">
        <f t="shared" si="3"/>
        <v>87516.333333333328</v>
      </c>
    </row>
    <row r="90" spans="1:14">
      <c r="A90" s="48" t="s">
        <v>9</v>
      </c>
      <c r="B90" s="30">
        <v>42694</v>
      </c>
      <c r="C90" s="31">
        <v>46402</v>
      </c>
      <c r="D90" s="31">
        <v>52110</v>
      </c>
      <c r="E90" s="49">
        <f t="shared" si="3"/>
        <v>47068.666666666664</v>
      </c>
    </row>
    <row r="91" spans="1:14" s="52" customFormat="1">
      <c r="A91" s="48" t="s">
        <v>8</v>
      </c>
      <c r="B91" s="30">
        <v>167196</v>
      </c>
      <c r="C91" s="31">
        <v>150302</v>
      </c>
      <c r="D91" s="31">
        <v>143921</v>
      </c>
      <c r="E91" s="49">
        <f t="shared" si="3"/>
        <v>153806.33333333334</v>
      </c>
      <c r="F91" s="50"/>
      <c r="G91" s="50"/>
      <c r="H91" s="50"/>
      <c r="I91" s="50"/>
      <c r="J91" s="50"/>
      <c r="K91" s="50"/>
      <c r="L91" s="50"/>
      <c r="M91" s="50"/>
      <c r="N91" s="50"/>
    </row>
    <row r="92" spans="1:14">
      <c r="A92" s="48" t="s">
        <v>7</v>
      </c>
      <c r="B92" s="30">
        <v>17959</v>
      </c>
      <c r="C92" s="31">
        <v>23690</v>
      </c>
      <c r="D92" s="31">
        <v>20406</v>
      </c>
      <c r="E92" s="49">
        <f t="shared" si="3"/>
        <v>20685</v>
      </c>
    </row>
    <row r="93" spans="1:14">
      <c r="A93" s="48" t="s">
        <v>6</v>
      </c>
      <c r="B93" s="30">
        <v>433527</v>
      </c>
      <c r="C93" s="31">
        <v>533748</v>
      </c>
      <c r="D93" s="31">
        <v>476991</v>
      </c>
      <c r="E93" s="49">
        <f t="shared" si="3"/>
        <v>481422</v>
      </c>
    </row>
    <row r="94" spans="1:14">
      <c r="A94" s="58" t="s">
        <v>5</v>
      </c>
      <c r="B94" s="59"/>
      <c r="C94" s="60"/>
      <c r="D94" s="60"/>
      <c r="E94" s="49">
        <f t="shared" si="3"/>
        <v>0</v>
      </c>
    </row>
    <row r="95" spans="1:14">
      <c r="A95" s="48" t="s">
        <v>4</v>
      </c>
      <c r="B95" s="30">
        <v>133905</v>
      </c>
      <c r="C95" s="31">
        <v>139869</v>
      </c>
      <c r="D95" s="31">
        <v>142772</v>
      </c>
      <c r="E95" s="49">
        <f t="shared" si="3"/>
        <v>138848.66666666666</v>
      </c>
    </row>
    <row r="96" spans="1:14">
      <c r="A96" s="48" t="s">
        <v>3</v>
      </c>
      <c r="B96" s="30">
        <v>29931</v>
      </c>
      <c r="C96" s="31">
        <v>30230</v>
      </c>
      <c r="D96" s="31">
        <v>32982</v>
      </c>
      <c r="E96" s="49">
        <f t="shared" si="3"/>
        <v>31047.666666666668</v>
      </c>
    </row>
    <row r="97" spans="1:5">
      <c r="A97" s="48" t="s">
        <v>2</v>
      </c>
      <c r="B97" s="30">
        <v>50310</v>
      </c>
      <c r="C97" s="31">
        <v>57894</v>
      </c>
      <c r="D97" s="31">
        <v>54162</v>
      </c>
      <c r="E97" s="49">
        <f t="shared" si="3"/>
        <v>54122</v>
      </c>
    </row>
    <row r="98" spans="1:5">
      <c r="A98" s="48" t="s">
        <v>1</v>
      </c>
      <c r="B98" s="30">
        <v>51479</v>
      </c>
      <c r="C98" s="31">
        <v>53135</v>
      </c>
      <c r="D98" s="31">
        <v>56111</v>
      </c>
      <c r="E98" s="49">
        <f t="shared" si="3"/>
        <v>53575</v>
      </c>
    </row>
    <row r="99" spans="1:5">
      <c r="A99" s="48" t="s">
        <v>0</v>
      </c>
      <c r="B99" s="30">
        <v>130169</v>
      </c>
      <c r="C99" s="31">
        <v>138422</v>
      </c>
      <c r="D99" s="31">
        <v>119775</v>
      </c>
      <c r="E99" s="49">
        <f t="shared" si="3"/>
        <v>129455.33333333333</v>
      </c>
    </row>
    <row r="100" spans="1:5">
      <c r="B100" s="61"/>
      <c r="C100" s="61"/>
      <c r="D100" s="61"/>
      <c r="E100" s="49"/>
    </row>
    <row r="101" spans="1:5">
      <c r="B101" s="62"/>
      <c r="C101" s="62"/>
      <c r="D101" s="62"/>
      <c r="E101" s="63"/>
    </row>
    <row r="102" spans="1:5">
      <c r="B102" s="64"/>
      <c r="C102" s="64"/>
      <c r="D102" s="64"/>
    </row>
    <row r="103" spans="1:5">
      <c r="B103" s="64"/>
      <c r="C103" s="64" t="s">
        <v>113</v>
      </c>
      <c r="D103" s="64"/>
    </row>
    <row r="104" spans="1:5">
      <c r="B104" s="64"/>
      <c r="C104" s="64"/>
      <c r="D104" s="64"/>
    </row>
    <row r="105" spans="1:5">
      <c r="B105" s="64"/>
      <c r="C105" s="64"/>
      <c r="D105" s="64"/>
    </row>
    <row r="106" spans="1:5">
      <c r="B106" s="64"/>
      <c r="C106" s="64"/>
      <c r="D106" s="64"/>
    </row>
    <row r="107" spans="1:5">
      <c r="B107" s="64"/>
      <c r="C107" s="64"/>
      <c r="D107" s="64"/>
    </row>
    <row r="108" spans="1:5">
      <c r="B108" s="64"/>
      <c r="C108" s="64"/>
      <c r="D108" s="64"/>
    </row>
    <row r="109" spans="1:5">
      <c r="B109" s="64"/>
      <c r="C109" s="64"/>
      <c r="D109" s="64"/>
    </row>
    <row r="110" spans="1:5">
      <c r="B110" s="64"/>
      <c r="C110" s="64"/>
      <c r="D110" s="64"/>
    </row>
    <row r="111" spans="1:5">
      <c r="B111" s="64"/>
      <c r="C111" s="64"/>
      <c r="D111" s="64"/>
    </row>
    <row r="112" spans="1:5">
      <c r="B112" s="64"/>
      <c r="C112" s="64"/>
      <c r="D112" s="64"/>
    </row>
    <row r="113" spans="2:4">
      <c r="B113" s="64"/>
      <c r="C113" s="64"/>
      <c r="D113" s="64"/>
    </row>
    <row r="114" spans="2:4">
      <c r="B114" s="64"/>
      <c r="C114" s="64"/>
      <c r="D114" s="64"/>
    </row>
    <row r="115" spans="2:4">
      <c r="B115" s="64"/>
      <c r="C115" s="64"/>
      <c r="D115" s="6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8C8B3-F733-4D75-BEEB-7C218C8962BB}">
  <dimension ref="A1:P114"/>
  <sheetViews>
    <sheetView zoomScaleNormal="100" workbookViewId="0">
      <pane ySplit="1" topLeftCell="A2" activePane="bottomLeft" state="frozen"/>
      <selection pane="bottomLeft" activeCell="K94" sqref="K94"/>
    </sheetView>
  </sheetViews>
  <sheetFormatPr defaultRowHeight="15"/>
  <cols>
    <col min="1" max="1" width="37.7109375" style="19" customWidth="1"/>
    <col min="2" max="4" width="15.140625" style="18" customWidth="1"/>
    <col min="5" max="5" width="15.140625" style="17" customWidth="1"/>
    <col min="6" max="6" width="9.140625" style="16"/>
    <col min="7" max="7" width="10.140625" style="16" customWidth="1"/>
    <col min="8" max="16" width="9.140625" style="16"/>
    <col min="257" max="257" width="37.7109375" customWidth="1"/>
    <col min="258" max="261" width="15.140625" customWidth="1"/>
    <col min="263" max="263" width="10.140625" customWidth="1"/>
    <col min="513" max="513" width="37.7109375" customWidth="1"/>
    <col min="514" max="517" width="15.140625" customWidth="1"/>
    <col min="519" max="519" width="10.140625" customWidth="1"/>
    <col min="769" max="769" width="37.7109375" customWidth="1"/>
    <col min="770" max="773" width="15.140625" customWidth="1"/>
    <col min="775" max="775" width="10.140625" customWidth="1"/>
    <col min="1025" max="1025" width="37.7109375" customWidth="1"/>
    <col min="1026" max="1029" width="15.140625" customWidth="1"/>
    <col min="1031" max="1031" width="10.140625" customWidth="1"/>
    <col min="1281" max="1281" width="37.7109375" customWidth="1"/>
    <col min="1282" max="1285" width="15.140625" customWidth="1"/>
    <col min="1287" max="1287" width="10.140625" customWidth="1"/>
    <col min="1537" max="1537" width="37.7109375" customWidth="1"/>
    <col min="1538" max="1541" width="15.140625" customWidth="1"/>
    <col min="1543" max="1543" width="10.140625" customWidth="1"/>
    <col min="1793" max="1793" width="37.7109375" customWidth="1"/>
    <col min="1794" max="1797" width="15.140625" customWidth="1"/>
    <col min="1799" max="1799" width="10.140625" customWidth="1"/>
    <col min="2049" max="2049" width="37.7109375" customWidth="1"/>
    <col min="2050" max="2053" width="15.140625" customWidth="1"/>
    <col min="2055" max="2055" width="10.140625" customWidth="1"/>
    <col min="2305" max="2305" width="37.7109375" customWidth="1"/>
    <col min="2306" max="2309" width="15.140625" customWidth="1"/>
    <col min="2311" max="2311" width="10.140625" customWidth="1"/>
    <col min="2561" max="2561" width="37.7109375" customWidth="1"/>
    <col min="2562" max="2565" width="15.140625" customWidth="1"/>
    <col min="2567" max="2567" width="10.140625" customWidth="1"/>
    <col min="2817" max="2817" width="37.7109375" customWidth="1"/>
    <col min="2818" max="2821" width="15.140625" customWidth="1"/>
    <col min="2823" max="2823" width="10.140625" customWidth="1"/>
    <col min="3073" max="3073" width="37.7109375" customWidth="1"/>
    <col min="3074" max="3077" width="15.140625" customWidth="1"/>
    <col min="3079" max="3079" width="10.140625" customWidth="1"/>
    <col min="3329" max="3329" width="37.7109375" customWidth="1"/>
    <col min="3330" max="3333" width="15.140625" customWidth="1"/>
    <col min="3335" max="3335" width="10.140625" customWidth="1"/>
    <col min="3585" max="3585" width="37.7109375" customWidth="1"/>
    <col min="3586" max="3589" width="15.140625" customWidth="1"/>
    <col min="3591" max="3591" width="10.140625" customWidth="1"/>
    <col min="3841" max="3841" width="37.7109375" customWidth="1"/>
    <col min="3842" max="3845" width="15.140625" customWidth="1"/>
    <col min="3847" max="3847" width="10.140625" customWidth="1"/>
    <col min="4097" max="4097" width="37.7109375" customWidth="1"/>
    <col min="4098" max="4101" width="15.140625" customWidth="1"/>
    <col min="4103" max="4103" width="10.140625" customWidth="1"/>
    <col min="4353" max="4353" width="37.7109375" customWidth="1"/>
    <col min="4354" max="4357" width="15.140625" customWidth="1"/>
    <col min="4359" max="4359" width="10.140625" customWidth="1"/>
    <col min="4609" max="4609" width="37.7109375" customWidth="1"/>
    <col min="4610" max="4613" width="15.140625" customWidth="1"/>
    <col min="4615" max="4615" width="10.140625" customWidth="1"/>
    <col min="4865" max="4865" width="37.7109375" customWidth="1"/>
    <col min="4866" max="4869" width="15.140625" customWidth="1"/>
    <col min="4871" max="4871" width="10.140625" customWidth="1"/>
    <col min="5121" max="5121" width="37.7109375" customWidth="1"/>
    <col min="5122" max="5125" width="15.140625" customWidth="1"/>
    <col min="5127" max="5127" width="10.140625" customWidth="1"/>
    <col min="5377" max="5377" width="37.7109375" customWidth="1"/>
    <col min="5378" max="5381" width="15.140625" customWidth="1"/>
    <col min="5383" max="5383" width="10.140625" customWidth="1"/>
    <col min="5633" max="5633" width="37.7109375" customWidth="1"/>
    <col min="5634" max="5637" width="15.140625" customWidth="1"/>
    <col min="5639" max="5639" width="10.140625" customWidth="1"/>
    <col min="5889" max="5889" width="37.7109375" customWidth="1"/>
    <col min="5890" max="5893" width="15.140625" customWidth="1"/>
    <col min="5895" max="5895" width="10.140625" customWidth="1"/>
    <col min="6145" max="6145" width="37.7109375" customWidth="1"/>
    <col min="6146" max="6149" width="15.140625" customWidth="1"/>
    <col min="6151" max="6151" width="10.140625" customWidth="1"/>
    <col min="6401" max="6401" width="37.7109375" customWidth="1"/>
    <col min="6402" max="6405" width="15.140625" customWidth="1"/>
    <col min="6407" max="6407" width="10.140625" customWidth="1"/>
    <col min="6657" max="6657" width="37.7109375" customWidth="1"/>
    <col min="6658" max="6661" width="15.140625" customWidth="1"/>
    <col min="6663" max="6663" width="10.140625" customWidth="1"/>
    <col min="6913" max="6913" width="37.7109375" customWidth="1"/>
    <col min="6914" max="6917" width="15.140625" customWidth="1"/>
    <col min="6919" max="6919" width="10.140625" customWidth="1"/>
    <col min="7169" max="7169" width="37.7109375" customWidth="1"/>
    <col min="7170" max="7173" width="15.140625" customWidth="1"/>
    <col min="7175" max="7175" width="10.140625" customWidth="1"/>
    <col min="7425" max="7425" width="37.7109375" customWidth="1"/>
    <col min="7426" max="7429" width="15.140625" customWidth="1"/>
    <col min="7431" max="7431" width="10.140625" customWidth="1"/>
    <col min="7681" max="7681" width="37.7109375" customWidth="1"/>
    <col min="7682" max="7685" width="15.140625" customWidth="1"/>
    <col min="7687" max="7687" width="10.140625" customWidth="1"/>
    <col min="7937" max="7937" width="37.7109375" customWidth="1"/>
    <col min="7938" max="7941" width="15.140625" customWidth="1"/>
    <col min="7943" max="7943" width="10.140625" customWidth="1"/>
    <col min="8193" max="8193" width="37.7109375" customWidth="1"/>
    <col min="8194" max="8197" width="15.140625" customWidth="1"/>
    <col min="8199" max="8199" width="10.140625" customWidth="1"/>
    <col min="8449" max="8449" width="37.7109375" customWidth="1"/>
    <col min="8450" max="8453" width="15.140625" customWidth="1"/>
    <col min="8455" max="8455" width="10.140625" customWidth="1"/>
    <col min="8705" max="8705" width="37.7109375" customWidth="1"/>
    <col min="8706" max="8709" width="15.140625" customWidth="1"/>
    <col min="8711" max="8711" width="10.140625" customWidth="1"/>
    <col min="8961" max="8961" width="37.7109375" customWidth="1"/>
    <col min="8962" max="8965" width="15.140625" customWidth="1"/>
    <col min="8967" max="8967" width="10.140625" customWidth="1"/>
    <col min="9217" max="9217" width="37.7109375" customWidth="1"/>
    <col min="9218" max="9221" width="15.140625" customWidth="1"/>
    <col min="9223" max="9223" width="10.140625" customWidth="1"/>
    <col min="9473" max="9473" width="37.7109375" customWidth="1"/>
    <col min="9474" max="9477" width="15.140625" customWidth="1"/>
    <col min="9479" max="9479" width="10.140625" customWidth="1"/>
    <col min="9729" max="9729" width="37.7109375" customWidth="1"/>
    <col min="9730" max="9733" width="15.140625" customWidth="1"/>
    <col min="9735" max="9735" width="10.140625" customWidth="1"/>
    <col min="9985" max="9985" width="37.7109375" customWidth="1"/>
    <col min="9986" max="9989" width="15.140625" customWidth="1"/>
    <col min="9991" max="9991" width="10.140625" customWidth="1"/>
    <col min="10241" max="10241" width="37.7109375" customWidth="1"/>
    <col min="10242" max="10245" width="15.140625" customWidth="1"/>
    <col min="10247" max="10247" width="10.140625" customWidth="1"/>
    <col min="10497" max="10497" width="37.7109375" customWidth="1"/>
    <col min="10498" max="10501" width="15.140625" customWidth="1"/>
    <col min="10503" max="10503" width="10.140625" customWidth="1"/>
    <col min="10753" max="10753" width="37.7109375" customWidth="1"/>
    <col min="10754" max="10757" width="15.140625" customWidth="1"/>
    <col min="10759" max="10759" width="10.140625" customWidth="1"/>
    <col min="11009" max="11009" width="37.7109375" customWidth="1"/>
    <col min="11010" max="11013" width="15.140625" customWidth="1"/>
    <col min="11015" max="11015" width="10.140625" customWidth="1"/>
    <col min="11265" max="11265" width="37.7109375" customWidth="1"/>
    <col min="11266" max="11269" width="15.140625" customWidth="1"/>
    <col min="11271" max="11271" width="10.140625" customWidth="1"/>
    <col min="11521" max="11521" width="37.7109375" customWidth="1"/>
    <col min="11522" max="11525" width="15.140625" customWidth="1"/>
    <col min="11527" max="11527" width="10.140625" customWidth="1"/>
    <col min="11777" max="11777" width="37.7109375" customWidth="1"/>
    <col min="11778" max="11781" width="15.140625" customWidth="1"/>
    <col min="11783" max="11783" width="10.140625" customWidth="1"/>
    <col min="12033" max="12033" width="37.7109375" customWidth="1"/>
    <col min="12034" max="12037" width="15.140625" customWidth="1"/>
    <col min="12039" max="12039" width="10.140625" customWidth="1"/>
    <col min="12289" max="12289" width="37.7109375" customWidth="1"/>
    <col min="12290" max="12293" width="15.140625" customWidth="1"/>
    <col min="12295" max="12295" width="10.140625" customWidth="1"/>
    <col min="12545" max="12545" width="37.7109375" customWidth="1"/>
    <col min="12546" max="12549" width="15.140625" customWidth="1"/>
    <col min="12551" max="12551" width="10.140625" customWidth="1"/>
    <col min="12801" max="12801" width="37.7109375" customWidth="1"/>
    <col min="12802" max="12805" width="15.140625" customWidth="1"/>
    <col min="12807" max="12807" width="10.140625" customWidth="1"/>
    <col min="13057" max="13057" width="37.7109375" customWidth="1"/>
    <col min="13058" max="13061" width="15.140625" customWidth="1"/>
    <col min="13063" max="13063" width="10.140625" customWidth="1"/>
    <col min="13313" max="13313" width="37.7109375" customWidth="1"/>
    <col min="13314" max="13317" width="15.140625" customWidth="1"/>
    <col min="13319" max="13319" width="10.140625" customWidth="1"/>
    <col min="13569" max="13569" width="37.7109375" customWidth="1"/>
    <col min="13570" max="13573" width="15.140625" customWidth="1"/>
    <col min="13575" max="13575" width="10.140625" customWidth="1"/>
    <col min="13825" max="13825" width="37.7109375" customWidth="1"/>
    <col min="13826" max="13829" width="15.140625" customWidth="1"/>
    <col min="13831" max="13831" width="10.140625" customWidth="1"/>
    <col min="14081" max="14081" width="37.7109375" customWidth="1"/>
    <col min="14082" max="14085" width="15.140625" customWidth="1"/>
    <col min="14087" max="14087" width="10.140625" customWidth="1"/>
    <col min="14337" max="14337" width="37.7109375" customWidth="1"/>
    <col min="14338" max="14341" width="15.140625" customWidth="1"/>
    <col min="14343" max="14343" width="10.140625" customWidth="1"/>
    <col min="14593" max="14593" width="37.7109375" customWidth="1"/>
    <col min="14594" max="14597" width="15.140625" customWidth="1"/>
    <col min="14599" max="14599" width="10.140625" customWidth="1"/>
    <col min="14849" max="14849" width="37.7109375" customWidth="1"/>
    <col min="14850" max="14853" width="15.140625" customWidth="1"/>
    <col min="14855" max="14855" width="10.140625" customWidth="1"/>
    <col min="15105" max="15105" width="37.7109375" customWidth="1"/>
    <col min="15106" max="15109" width="15.140625" customWidth="1"/>
    <col min="15111" max="15111" width="10.140625" customWidth="1"/>
    <col min="15361" max="15361" width="37.7109375" customWidth="1"/>
    <col min="15362" max="15365" width="15.140625" customWidth="1"/>
    <col min="15367" max="15367" width="10.140625" customWidth="1"/>
    <col min="15617" max="15617" width="37.7109375" customWidth="1"/>
    <col min="15618" max="15621" width="15.140625" customWidth="1"/>
    <col min="15623" max="15623" width="10.140625" customWidth="1"/>
    <col min="15873" max="15873" width="37.7109375" customWidth="1"/>
    <col min="15874" max="15877" width="15.140625" customWidth="1"/>
    <col min="15879" max="15879" width="10.140625" customWidth="1"/>
    <col min="16129" max="16129" width="37.7109375" customWidth="1"/>
    <col min="16130" max="16133" width="15.140625" customWidth="1"/>
    <col min="16135" max="16135" width="10.140625" customWidth="1"/>
  </cols>
  <sheetData>
    <row r="1" spans="6:16" s="26" customFormat="1" ht="75.75" customHeight="1"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6:16">
      <c r="F2" s="25"/>
      <c r="G2" s="24"/>
    </row>
    <row r="10" spans="6:16" s="23" customFormat="1"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5" spans="6:16" s="23" customFormat="1"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8" spans="6:16" s="23" customFormat="1"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28" spans="6:16" s="23" customFormat="1"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35" spans="6:16" s="23" customFormat="1"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6:16" s="23" customFormat="1"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43" spans="6:16" s="23" customForma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6:16" s="23" customFormat="1"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50" spans="6:16" s="23" customForma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6:16" s="23" customFormat="1"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8" spans="6:16" s="23" customFormat="1"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80" spans="6:16" s="23" customFormat="1"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90" spans="6:16" s="23" customFormat="1"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100" spans="2:5">
      <c r="B100" s="22"/>
      <c r="C100" s="22"/>
      <c r="D100" s="22"/>
      <c r="E100" s="21"/>
    </row>
    <row r="101" spans="2:5">
      <c r="B101" s="20"/>
      <c r="C101" s="20"/>
      <c r="D101" s="20"/>
    </row>
    <row r="102" spans="2:5">
      <c r="B102" s="20"/>
      <c r="C102" s="20"/>
      <c r="D102" s="20"/>
    </row>
    <row r="103" spans="2:5">
      <c r="B103" s="20"/>
      <c r="C103" s="20"/>
      <c r="D103" s="20"/>
    </row>
    <row r="104" spans="2:5">
      <c r="B104" s="20"/>
      <c r="C104" s="20"/>
      <c r="D104" s="20"/>
    </row>
    <row r="105" spans="2:5">
      <c r="B105" s="20"/>
      <c r="C105" s="20"/>
      <c r="D105" s="20"/>
    </row>
    <row r="106" spans="2:5">
      <c r="B106" s="20"/>
      <c r="C106" s="20"/>
      <c r="D106" s="20"/>
    </row>
    <row r="107" spans="2:5">
      <c r="B107" s="20"/>
      <c r="C107" s="20"/>
      <c r="D107" s="20"/>
    </row>
    <row r="108" spans="2:5">
      <c r="B108" s="20"/>
      <c r="C108" s="20"/>
      <c r="D108" s="20"/>
    </row>
    <row r="109" spans="2:5">
      <c r="B109" s="20"/>
      <c r="C109" s="20"/>
      <c r="D109" s="20"/>
    </row>
    <row r="110" spans="2:5">
      <c r="B110" s="20"/>
      <c r="C110" s="20"/>
      <c r="D110" s="20"/>
    </row>
    <row r="111" spans="2:5">
      <c r="B111" s="20"/>
      <c r="C111" s="20"/>
      <c r="D111" s="20"/>
    </row>
    <row r="112" spans="2:5">
      <c r="B112" s="20"/>
      <c r="C112" s="20"/>
      <c r="D112" s="20"/>
    </row>
    <row r="113" spans="2:4">
      <c r="B113" s="20"/>
      <c r="C113" s="20"/>
      <c r="D113" s="20"/>
    </row>
    <row r="114" spans="2:4">
      <c r="B114" s="20"/>
      <c r="C114" s="20"/>
      <c r="D114" s="20"/>
    </row>
  </sheetData>
  <pageMargins left="0.25" right="0.25" top="0.75" bottom="0.75" header="0.3" footer="0.3"/>
  <pageSetup orientation="landscape" r:id="rId1"/>
  <headerFooter>
    <oddFooter>&amp;Z&amp;F</oddFooter>
  </headerFooter>
  <rowBreaks count="1" manualBreakCount="1">
    <brk id="56" max="16383" man="1"/>
  </rowBreaks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3177253EC714E9CAD699CC11652C0" ma:contentTypeVersion="15" ma:contentTypeDescription="Create a new document." ma:contentTypeScope="" ma:versionID="8b7f8453e03e5656f9bfed2a20a8ab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9FDF9C-E055-4ABC-AA95-382069843BDD}"/>
</file>

<file path=customXml/itemProps2.xml><?xml version="1.0" encoding="utf-8"?>
<ds:datastoreItem xmlns:ds="http://schemas.openxmlformats.org/officeDocument/2006/customXml" ds:itemID="{799F1548-DA9F-4F9B-A4F7-482137E4DE70}"/>
</file>

<file path=customXml/itemProps3.xml><?xml version="1.0" encoding="utf-8"?>
<ds:datastoreItem xmlns:ds="http://schemas.openxmlformats.org/officeDocument/2006/customXml" ds:itemID="{5E410A25-95A0-4639-9AB2-E3E577AAE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 MOE</vt:lpstr>
      <vt:lpstr>3 yr avg 2018.19.20</vt:lpstr>
      <vt:lpstr>Sheet 3</vt:lpstr>
      <vt:lpstr>'Sheet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Jennifer L  (Library Commission)</dc:creator>
  <cp:lastModifiedBy>Goff, Karen E</cp:lastModifiedBy>
  <cp:lastPrinted>2021-03-31T19:50:45Z</cp:lastPrinted>
  <dcterms:created xsi:type="dcterms:W3CDTF">2017-03-27T14:08:50Z</dcterms:created>
  <dcterms:modified xsi:type="dcterms:W3CDTF">2021-04-08T13:21:15Z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0x010100CEA3177253EC714E9CAD699CC11652C0</vt:lpwstr>
  </property>
</Properties>
</file>