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inistration\FY 2021 Grants\GIA Forms\"/>
    </mc:Choice>
  </mc:AlternateContent>
  <xr:revisionPtr revIDLastSave="0" documentId="8_{D5564C7D-A1FF-478F-84A2-8E81B91DD0D7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2020 MOE" sheetId="1" r:id="rId1"/>
    <sheet name="3 yr avg 2016.17.18" sheetId="3" r:id="rId2"/>
  </sheets>
  <definedNames>
    <definedName name="_xlnm.Print_Area" localSheetId="1">'3 yr avg 2016.17.18'!$A$1:$E$99</definedName>
    <definedName name="_xlnm.Print_Titles" localSheetId="1">'3 yr avg 2016.17.18'!$1:$1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3" l="1"/>
  <c r="C99" i="3"/>
  <c r="B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99" i="3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3" i="1" l="1"/>
</calcChain>
</file>

<file path=xl/sharedStrings.xml><?xml version="1.0" encoding="utf-8"?>
<sst xmlns="http://schemas.openxmlformats.org/spreadsheetml/2006/main" count="212" uniqueCount="118">
  <si>
    <t>Wyoming County Public Library</t>
  </si>
  <si>
    <t>Williamson Public Library</t>
  </si>
  <si>
    <t>White Sulphur Springs Public Library</t>
  </si>
  <si>
    <t>Webster-Addison Public Library</t>
  </si>
  <si>
    <t>Wayne County Public Library</t>
  </si>
  <si>
    <t>War Public Library</t>
  </si>
  <si>
    <t>Vienna Public Library</t>
  </si>
  <si>
    <t>Valley Head Public Library</t>
  </si>
  <si>
    <t>Upshur County Public Library</t>
  </si>
  <si>
    <t>Tyler County Public Library</t>
  </si>
  <si>
    <t>Terra Alta Public Library</t>
  </si>
  <si>
    <t>Taylor County Public Library</t>
  </si>
  <si>
    <t>Swaney Memorial Public Library</t>
  </si>
  <si>
    <t>Sutton Public Library</t>
  </si>
  <si>
    <t>Summersville Public Library</t>
  </si>
  <si>
    <t>Summers County Public Library</t>
  </si>
  <si>
    <t>Southern Area Public Library</t>
  </si>
  <si>
    <t>South Jefferson Public Library</t>
  </si>
  <si>
    <t>South Charleston Public Library</t>
  </si>
  <si>
    <t>Sistersville Public Library</t>
  </si>
  <si>
    <t>Shepherdstown Public Library</t>
  </si>
  <si>
    <t>Russell Memorial Public Library</t>
  </si>
  <si>
    <t>Rupert Public Library</t>
  </si>
  <si>
    <t>Ronceverte Public Library</t>
  </si>
  <si>
    <t>Roane County Public Library</t>
  </si>
  <si>
    <t>Ritchie County Public Library</t>
  </si>
  <si>
    <t>Richwood Public Library</t>
  </si>
  <si>
    <t>Raleigh County Public Library</t>
  </si>
  <si>
    <t>Rainelle Public Library</t>
  </si>
  <si>
    <t>Putnam County Public Library</t>
  </si>
  <si>
    <t>Princeton Public Library</t>
  </si>
  <si>
    <t>Pocahontas County Public Library</t>
  </si>
  <si>
    <t>Pleasants County Public Library</t>
  </si>
  <si>
    <t>Pioneer Memorial Public Library</t>
  </si>
  <si>
    <t>Pine Grove Public Library</t>
  </si>
  <si>
    <t>Piedmont Public Library</t>
  </si>
  <si>
    <t>Philippi Public Library</t>
  </si>
  <si>
    <t>Peterstown Public Library</t>
  </si>
  <si>
    <t>Pendleton County Public Library</t>
  </si>
  <si>
    <t>Paw Paw Public Library</t>
  </si>
  <si>
    <t>Parkersburg Wood City Public Library</t>
  </si>
  <si>
    <t>Paden City Public Library</t>
  </si>
  <si>
    <t>Ohio County Public Library</t>
  </si>
  <si>
    <t>Nutter Fort Public Library</t>
  </si>
  <si>
    <t>Nitro Public Library</t>
  </si>
  <si>
    <t>New Martinsville Public Library</t>
  </si>
  <si>
    <t>Mountaintop Public Library</t>
  </si>
  <si>
    <t>Moundsville Marshall Co. Public Library</t>
  </si>
  <si>
    <t>Morgantown Public Library</t>
  </si>
  <si>
    <t>Morgan County Public Library</t>
  </si>
  <si>
    <t>Monroe County Public Library</t>
  </si>
  <si>
    <t>Mingo County Public Library</t>
  </si>
  <si>
    <t>McDowell County Public Library</t>
  </si>
  <si>
    <t>Mason County Public Library</t>
  </si>
  <si>
    <t>Mary H. Weir Public Library</t>
  </si>
  <si>
    <t>Martinsburg-Berkeley County Public Library</t>
  </si>
  <si>
    <t>Marion County Public Library</t>
  </si>
  <si>
    <t>Lynn Murray Memorial Public Library</t>
  </si>
  <si>
    <t>Lowe Public Library</t>
  </si>
  <si>
    <t xml:space="preserve">Louis Bennett Public Library </t>
  </si>
  <si>
    <t>Logan Area Public Library</t>
  </si>
  <si>
    <t>Kingwood Public Library</t>
  </si>
  <si>
    <t>Keyser-Mineral County Public Library</t>
  </si>
  <si>
    <t>Kanawha County Public Library</t>
  </si>
  <si>
    <t>Jackson County Public Library</t>
  </si>
  <si>
    <t>Hundred Public Library</t>
  </si>
  <si>
    <t>Helvetia Public Library</t>
  </si>
  <si>
    <t>Hardy County Public Library</t>
  </si>
  <si>
    <t>Hampshire County Public Library</t>
  </si>
  <si>
    <t>Hamlin-Lincoln County Public Library</t>
  </si>
  <si>
    <t>Greenbrier County Public Library</t>
  </si>
  <si>
    <t>Grant County Public Library</t>
  </si>
  <si>
    <t>Gilmer Public Library</t>
  </si>
  <si>
    <t>Gassaway Public Library</t>
  </si>
  <si>
    <t>Five Rivers Public Library</t>
  </si>
  <si>
    <t>Fayette County Public Library</t>
  </si>
  <si>
    <t>Elkins-Randolph Public Library</t>
  </si>
  <si>
    <t>Dora B Woodyard Public Library</t>
  </si>
  <si>
    <t>Doddridge County Public Library</t>
  </si>
  <si>
    <t>Craigsville Public Library</t>
  </si>
  <si>
    <t>Craft Memorial Public Library</t>
  </si>
  <si>
    <t>Cowen Public Library</t>
  </si>
  <si>
    <t>Clay County Public Library</t>
  </si>
  <si>
    <t>Clarksburg-Harrison Public Library</t>
  </si>
  <si>
    <t>Charles W. Gibson Public Library</t>
  </si>
  <si>
    <t>Chapmanville Public Library</t>
  </si>
  <si>
    <t>Capon Bridge Public Library</t>
  </si>
  <si>
    <t>Calhoun County Public Library</t>
  </si>
  <si>
    <t>Cabell County Public Library</t>
  </si>
  <si>
    <t>Burnsville Public Library</t>
  </si>
  <si>
    <t>Buffalo Creek Memorial Public Library</t>
  </si>
  <si>
    <t>Brooke County Public Library</t>
  </si>
  <si>
    <t>Bridgeport Public Library</t>
  </si>
  <si>
    <t>Boone-Madison Public Library</t>
  </si>
  <si>
    <t>Bolivar-Harpers Ferry Public Library</t>
  </si>
  <si>
    <t>Belington Public Library</t>
  </si>
  <si>
    <t>Alderson Public Library</t>
  </si>
  <si>
    <t>AUTO CALCULATED                            No entry required↓</t>
  </si>
  <si>
    <t>PREFILLED                                          No entry required↓</t>
  </si>
  <si>
    <t>AUTO CALCULATED                      No entry required↓</t>
  </si>
  <si>
    <t>PREFILLED                                                  No entry required↓</t>
  </si>
  <si>
    <t>PREFILLED                                    No entry required↓</t>
  </si>
  <si>
    <t>Library</t>
  </si>
  <si>
    <t>Russell Memorial Library</t>
  </si>
  <si>
    <t>Moundsville-Marshall Public Library</t>
  </si>
  <si>
    <t>Grant County  Public Library</t>
  </si>
  <si>
    <t xml:space="preserve"> Local Expenditures 3 Year Average 2015,2016,2017</t>
  </si>
  <si>
    <t>(Bibliostat            MOE 10.11)       2017 Local Expenditures for MOE</t>
  </si>
  <si>
    <t>(Bibliostat            MOE 10.11)       2016 Local Expenditures for MOE</t>
  </si>
  <si>
    <t>Libraries</t>
  </si>
  <si>
    <t>(Bibliostat            MOE 10.11)       2018 Local Expenditures for MOE</t>
  </si>
  <si>
    <t xml:space="preserve">ALL FY 2020 ESTIMATED Operating Expenditures                                            (Enter this amount on the Estimated MOE Report - Line B)                                         </t>
  </si>
  <si>
    <t>Enter your library's 2020 ESTIMATED operating expenditures here↓</t>
  </si>
  <si>
    <t>FY 2020 GIA             
(Enter this amount on the Estimated MOE Report - Line C)</t>
  </si>
  <si>
    <t>FY 2020 SERVICES TO LIBRARIES                            (Service Centers ONLY) (Enter this amount on Estimated MOE Report - Line C)</t>
  </si>
  <si>
    <t>FY 2020 ESTIMATED MOE                         (Enter this amount on the Estimated MOE Report -  Line D)</t>
  </si>
  <si>
    <t>LOCAL EXPENDITURES           3 Year Average                             2017-2018-2019                  (Enter this amount on the Estimated MOE Report - Line A)</t>
  </si>
  <si>
    <t>FY 2021 MOE ESTIMATED COMPLIANCE                          (If column E is greater than or equal to column F, library is ESTIMATED to be compliant with the MOE)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</si>
</sst>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2" fillId="0" borderId="0"/>
  </cellStyleXfs>
  <cellXfs count="48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164" fontId="5" fillId="3" borderId="1" xfId="0" applyNumberFormat="1" applyFont="1" applyFill="1" applyBorder="1"/>
    <xf numFmtId="164" fontId="4" fillId="4" borderId="1" xfId="1" applyNumberFormat="1" applyFont="1" applyFill="1" applyBorder="1" applyAlignment="1" applyProtection="1">
      <alignment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/>
    <xf numFmtId="0" fontId="2" fillId="0" borderId="1" xfId="0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164" fontId="8" fillId="0" borderId="0" xfId="1" applyNumberFormat="1" applyFont="1"/>
    <xf numFmtId="0" fontId="0" fillId="0" borderId="1" xfId="0" applyBorder="1"/>
    <xf numFmtId="44" fontId="8" fillId="0" borderId="0" xfId="1" applyFont="1"/>
    <xf numFmtId="165" fontId="0" fillId="0" borderId="0" xfId="0" applyNumberFormat="1"/>
    <xf numFmtId="44" fontId="0" fillId="0" borderId="0" xfId="0" applyNumberFormat="1"/>
    <xf numFmtId="42" fontId="7" fillId="7" borderId="1" xfId="0" applyNumberFormat="1" applyFont="1" applyFill="1" applyBorder="1"/>
    <xf numFmtId="42" fontId="9" fillId="0" borderId="1" xfId="1" applyNumberFormat="1" applyFont="1" applyBorder="1"/>
    <xf numFmtId="0" fontId="0" fillId="0" borderId="3" xfId="0" applyBorder="1"/>
    <xf numFmtId="44" fontId="0" fillId="7" borderId="3" xfId="0" applyNumberFormat="1" applyFill="1" applyBorder="1"/>
    <xf numFmtId="42" fontId="10" fillId="0" borderId="0" xfId="2" applyNumberFormat="1"/>
    <xf numFmtId="0" fontId="0" fillId="8" borderId="0" xfId="0" applyFill="1"/>
    <xf numFmtId="166" fontId="0" fillId="6" borderId="0" xfId="0" applyNumberFormat="1" applyFill="1"/>
    <xf numFmtId="165" fontId="0" fillId="6" borderId="0" xfId="0" applyNumberFormat="1" applyFill="1"/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11" fillId="7" borderId="5" xfId="0" applyFont="1" applyFill="1" applyBorder="1" applyAlignment="1">
      <alignment wrapText="1"/>
    </xf>
    <xf numFmtId="164" fontId="9" fillId="0" borderId="5" xfId="1" applyNumberFormat="1" applyFont="1" applyBorder="1" applyAlignment="1">
      <alignment horizontal="left" wrapText="1"/>
    </xf>
    <xf numFmtId="0" fontId="11" fillId="0" borderId="5" xfId="0" applyFont="1" applyBorder="1" applyAlignment="1">
      <alignment wrapText="1"/>
    </xf>
    <xf numFmtId="0" fontId="0" fillId="9" borderId="3" xfId="0" applyFill="1" applyBorder="1"/>
    <xf numFmtId="0" fontId="0" fillId="9" borderId="1" xfId="0" applyFill="1" applyBorder="1"/>
    <xf numFmtId="0" fontId="10" fillId="9" borderId="1" xfId="0" applyFont="1" applyFill="1" applyBorder="1"/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4" fontId="0" fillId="10" borderId="3" xfId="0" applyNumberFormat="1" applyFill="1" applyBorder="1"/>
    <xf numFmtId="164" fontId="6" fillId="11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11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Currency" xfId="1" builtinId="4"/>
    <cellStyle name="Currency 2" xfId="4" xr:uid="{00000000-0005-0000-0000-000001000000}"/>
    <cellStyle name="Normal" xfId="0" builtinId="0"/>
    <cellStyle name="Normal 2" xfId="5" xr:uid="{00000000-0005-0000-0000-000003000000}"/>
    <cellStyle name="Normal 2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workbookViewId="0">
      <pane ySplit="2" topLeftCell="A3" activePane="bottomLeft" state="frozen"/>
      <selection pane="bottomLeft" activeCell="F14" sqref="F14"/>
    </sheetView>
  </sheetViews>
  <sheetFormatPr defaultColWidth="9.140625" defaultRowHeight="15.75" x14ac:dyDescent="0.25"/>
  <cols>
    <col min="1" max="1" width="49.140625" style="1" customWidth="1"/>
    <col min="2" max="2" width="26.28515625" style="1" customWidth="1"/>
    <col min="3" max="3" width="26.28515625" style="3" customWidth="1"/>
    <col min="4" max="4" width="26.28515625" style="2" customWidth="1"/>
    <col min="5" max="6" width="26.28515625" style="1" customWidth="1"/>
    <col min="7" max="7" width="25.28515625" style="1" customWidth="1"/>
    <col min="8" max="16384" width="9.140625" style="1"/>
  </cols>
  <sheetData>
    <row r="1" spans="1:7" s="15" customFormat="1" ht="139.5" customHeight="1" x14ac:dyDescent="0.25">
      <c r="A1" s="43" t="s">
        <v>102</v>
      </c>
      <c r="B1" s="19" t="s">
        <v>111</v>
      </c>
      <c r="C1" s="18" t="s">
        <v>113</v>
      </c>
      <c r="D1" s="17" t="s">
        <v>114</v>
      </c>
      <c r="E1" s="16" t="s">
        <v>115</v>
      </c>
      <c r="F1" s="46" t="s">
        <v>116</v>
      </c>
      <c r="G1" s="11" t="s">
        <v>117</v>
      </c>
    </row>
    <row r="2" spans="1:7" ht="87" customHeight="1" x14ac:dyDescent="0.25">
      <c r="A2" s="44"/>
      <c r="B2" s="14" t="s">
        <v>112</v>
      </c>
      <c r="C2" s="8" t="s">
        <v>101</v>
      </c>
      <c r="D2" s="13" t="s">
        <v>100</v>
      </c>
      <c r="E2" s="12" t="s">
        <v>99</v>
      </c>
      <c r="F2" s="47" t="s">
        <v>98</v>
      </c>
      <c r="G2" s="11" t="s">
        <v>97</v>
      </c>
    </row>
    <row r="3" spans="1:7" x14ac:dyDescent="0.25">
      <c r="A3" s="10" t="s">
        <v>96</v>
      </c>
      <c r="B3" s="9"/>
      <c r="C3" s="8">
        <v>22664</v>
      </c>
      <c r="D3" s="7"/>
      <c r="E3" s="6">
        <f t="shared" ref="E3:E34" si="0">SUM(B3-C3-D3)</f>
        <v>-22664</v>
      </c>
      <c r="F3" s="45">
        <v>34111.666666666664</v>
      </c>
      <c r="G3" s="5" t="str">
        <f t="shared" ref="G3:G34" si="1">IF(E3&gt;F3,"YES",IF(E3&lt;F3,"NO"))</f>
        <v>NO</v>
      </c>
    </row>
    <row r="4" spans="1:7" x14ac:dyDescent="0.25">
      <c r="A4" s="10" t="s">
        <v>95</v>
      </c>
      <c r="B4" s="9"/>
      <c r="C4" s="8">
        <v>35914</v>
      </c>
      <c r="D4" s="7"/>
      <c r="E4" s="6">
        <f t="shared" si="0"/>
        <v>-35914</v>
      </c>
      <c r="F4" s="45">
        <v>21038.333333333332</v>
      </c>
      <c r="G4" s="5" t="str">
        <f t="shared" si="1"/>
        <v>NO</v>
      </c>
    </row>
    <row r="5" spans="1:7" x14ac:dyDescent="0.25">
      <c r="A5" s="10" t="s">
        <v>94</v>
      </c>
      <c r="B5" s="9"/>
      <c r="C5" s="8">
        <v>90845</v>
      </c>
      <c r="D5" s="7"/>
      <c r="E5" s="6">
        <f t="shared" si="0"/>
        <v>-90845</v>
      </c>
      <c r="F5" s="45">
        <v>110728.66666666667</v>
      </c>
      <c r="G5" s="5" t="str">
        <f t="shared" si="1"/>
        <v>NO</v>
      </c>
    </row>
    <row r="6" spans="1:7" x14ac:dyDescent="0.25">
      <c r="A6" s="10" t="s">
        <v>93</v>
      </c>
      <c r="B6" s="9"/>
      <c r="C6" s="8">
        <v>125466</v>
      </c>
      <c r="D6" s="7"/>
      <c r="E6" s="6">
        <f t="shared" si="0"/>
        <v>-125466</v>
      </c>
      <c r="F6" s="45">
        <v>97333.333333333328</v>
      </c>
      <c r="G6" s="5" t="str">
        <f t="shared" si="1"/>
        <v>NO</v>
      </c>
    </row>
    <row r="7" spans="1:7" x14ac:dyDescent="0.25">
      <c r="A7" s="10" t="s">
        <v>92</v>
      </c>
      <c r="B7" s="9"/>
      <c r="C7" s="8">
        <v>41513</v>
      </c>
      <c r="D7" s="7"/>
      <c r="E7" s="6">
        <f t="shared" si="0"/>
        <v>-41513</v>
      </c>
      <c r="F7" s="45">
        <v>749142.33333333337</v>
      </c>
      <c r="G7" s="5" t="str">
        <f t="shared" si="1"/>
        <v>NO</v>
      </c>
    </row>
    <row r="8" spans="1:7" x14ac:dyDescent="0.25">
      <c r="A8" s="10" t="s">
        <v>91</v>
      </c>
      <c r="B8" s="9"/>
      <c r="C8" s="8">
        <v>102144</v>
      </c>
      <c r="D8" s="7"/>
      <c r="E8" s="6">
        <f t="shared" si="0"/>
        <v>-102144</v>
      </c>
      <c r="F8" s="45">
        <v>184314.33333333334</v>
      </c>
      <c r="G8" s="5" t="str">
        <f t="shared" si="1"/>
        <v>NO</v>
      </c>
    </row>
    <row r="9" spans="1:7" x14ac:dyDescent="0.25">
      <c r="A9" s="10" t="s">
        <v>90</v>
      </c>
      <c r="B9" s="9"/>
      <c r="C9" s="8">
        <v>57203</v>
      </c>
      <c r="D9" s="7"/>
      <c r="E9" s="6">
        <f t="shared" si="0"/>
        <v>-57203</v>
      </c>
      <c r="F9" s="45">
        <v>66013.333333333328</v>
      </c>
      <c r="G9" s="5" t="str">
        <f t="shared" si="1"/>
        <v>NO</v>
      </c>
    </row>
    <row r="10" spans="1:7" x14ac:dyDescent="0.25">
      <c r="A10" s="10" t="s">
        <v>89</v>
      </c>
      <c r="B10" s="9"/>
      <c r="C10" s="8">
        <v>18966</v>
      </c>
      <c r="D10" s="7"/>
      <c r="E10" s="6">
        <f t="shared" si="0"/>
        <v>-18966</v>
      </c>
      <c r="F10" s="45">
        <v>26980.333333333332</v>
      </c>
      <c r="G10" s="5" t="str">
        <f t="shared" si="1"/>
        <v>NO</v>
      </c>
    </row>
    <row r="11" spans="1:7" x14ac:dyDescent="0.25">
      <c r="A11" s="10" t="s">
        <v>88</v>
      </c>
      <c r="B11" s="9"/>
      <c r="C11" s="8">
        <v>490671</v>
      </c>
      <c r="D11" s="7">
        <v>171709</v>
      </c>
      <c r="E11" s="6">
        <f t="shared" si="0"/>
        <v>-662380</v>
      </c>
      <c r="F11" s="45">
        <v>3076230.6666666665</v>
      </c>
      <c r="G11" s="5" t="str">
        <f t="shared" si="1"/>
        <v>NO</v>
      </c>
    </row>
    <row r="12" spans="1:7" x14ac:dyDescent="0.25">
      <c r="A12" s="10" t="s">
        <v>87</v>
      </c>
      <c r="B12" s="9"/>
      <c r="C12" s="8">
        <v>38854</v>
      </c>
      <c r="D12" s="7"/>
      <c r="E12" s="6">
        <f t="shared" si="0"/>
        <v>-38854</v>
      </c>
      <c r="F12" s="45">
        <v>45136.666666666664</v>
      </c>
      <c r="G12" s="5" t="str">
        <f t="shared" si="1"/>
        <v>NO</v>
      </c>
    </row>
    <row r="13" spans="1:7" x14ac:dyDescent="0.25">
      <c r="A13" s="10" t="s">
        <v>86</v>
      </c>
      <c r="B13" s="9"/>
      <c r="C13" s="8">
        <v>26235</v>
      </c>
      <c r="D13" s="7"/>
      <c r="E13" s="6">
        <f t="shared" si="0"/>
        <v>-26235</v>
      </c>
      <c r="F13" s="45">
        <v>51204.333333333336</v>
      </c>
      <c r="G13" s="5" t="str">
        <f t="shared" si="1"/>
        <v>NO</v>
      </c>
    </row>
    <row r="14" spans="1:7" x14ac:dyDescent="0.25">
      <c r="A14" s="10" t="s">
        <v>85</v>
      </c>
      <c r="B14" s="9"/>
      <c r="C14" s="8">
        <v>56357</v>
      </c>
      <c r="D14" s="7"/>
      <c r="E14" s="6">
        <f t="shared" si="0"/>
        <v>-56357</v>
      </c>
      <c r="F14" s="45">
        <v>81317.333333333328</v>
      </c>
      <c r="G14" s="5" t="str">
        <f t="shared" si="1"/>
        <v>NO</v>
      </c>
    </row>
    <row r="15" spans="1:7" x14ac:dyDescent="0.25">
      <c r="A15" s="10" t="s">
        <v>84</v>
      </c>
      <c r="B15" s="9"/>
      <c r="C15" s="8">
        <v>28726</v>
      </c>
      <c r="D15" s="7"/>
      <c r="E15" s="6">
        <f t="shared" si="0"/>
        <v>-28726</v>
      </c>
      <c r="F15" s="45">
        <v>102442.66666666667</v>
      </c>
      <c r="G15" s="5" t="str">
        <f t="shared" si="1"/>
        <v>NO</v>
      </c>
    </row>
    <row r="16" spans="1:7" x14ac:dyDescent="0.25">
      <c r="A16" s="10" t="s">
        <v>83</v>
      </c>
      <c r="B16" s="9"/>
      <c r="C16" s="8">
        <v>288639</v>
      </c>
      <c r="D16" s="7">
        <v>3730</v>
      </c>
      <c r="E16" s="6">
        <f t="shared" si="0"/>
        <v>-292369</v>
      </c>
      <c r="F16" s="45">
        <v>525174</v>
      </c>
      <c r="G16" s="5" t="str">
        <f t="shared" si="1"/>
        <v>NO</v>
      </c>
    </row>
    <row r="17" spans="1:7" x14ac:dyDescent="0.25">
      <c r="A17" s="10" t="s">
        <v>82</v>
      </c>
      <c r="B17" s="9"/>
      <c r="C17" s="8">
        <v>47814</v>
      </c>
      <c r="D17" s="7"/>
      <c r="E17" s="6">
        <f t="shared" si="0"/>
        <v>-47814</v>
      </c>
      <c r="F17" s="45">
        <v>53254.333333333336</v>
      </c>
      <c r="G17" s="5" t="str">
        <f t="shared" si="1"/>
        <v>NO</v>
      </c>
    </row>
    <row r="18" spans="1:7" x14ac:dyDescent="0.25">
      <c r="A18" s="10" t="s">
        <v>81</v>
      </c>
      <c r="B18" s="9"/>
      <c r="C18" s="8">
        <v>21889</v>
      </c>
      <c r="D18" s="7"/>
      <c r="E18" s="6">
        <f t="shared" si="0"/>
        <v>-21889</v>
      </c>
      <c r="F18" s="45">
        <v>22716</v>
      </c>
      <c r="G18" s="5" t="str">
        <f t="shared" si="1"/>
        <v>NO</v>
      </c>
    </row>
    <row r="19" spans="1:7" x14ac:dyDescent="0.25">
      <c r="A19" s="10" t="s">
        <v>80</v>
      </c>
      <c r="B19" s="9"/>
      <c r="C19" s="8">
        <v>253718</v>
      </c>
      <c r="D19" s="7">
        <v>46774</v>
      </c>
      <c r="E19" s="6">
        <f t="shared" si="0"/>
        <v>-300492</v>
      </c>
      <c r="F19" s="45">
        <v>216404.66666666666</v>
      </c>
      <c r="G19" s="5" t="str">
        <f t="shared" si="1"/>
        <v>NO</v>
      </c>
    </row>
    <row r="20" spans="1:7" x14ac:dyDescent="0.25">
      <c r="A20" s="10" t="s">
        <v>79</v>
      </c>
      <c r="B20" s="9"/>
      <c r="C20" s="8">
        <v>42973</v>
      </c>
      <c r="D20" s="7"/>
      <c r="E20" s="6">
        <f t="shared" si="0"/>
        <v>-42973</v>
      </c>
      <c r="F20" s="45">
        <v>41853</v>
      </c>
      <c r="G20" s="5" t="str">
        <f t="shared" si="1"/>
        <v>NO</v>
      </c>
    </row>
    <row r="21" spans="1:7" x14ac:dyDescent="0.25">
      <c r="A21" s="10" t="s">
        <v>78</v>
      </c>
      <c r="B21" s="9"/>
      <c r="C21" s="8">
        <v>41783</v>
      </c>
      <c r="D21" s="7"/>
      <c r="E21" s="6">
        <f t="shared" si="0"/>
        <v>-41783</v>
      </c>
      <c r="F21" s="45">
        <v>226379.33333333334</v>
      </c>
      <c r="G21" s="5" t="str">
        <f t="shared" si="1"/>
        <v>NO</v>
      </c>
    </row>
    <row r="22" spans="1:7" x14ac:dyDescent="0.25">
      <c r="A22" s="10" t="s">
        <v>77</v>
      </c>
      <c r="B22" s="9"/>
      <c r="C22" s="8">
        <v>29124</v>
      </c>
      <c r="D22" s="7"/>
      <c r="E22" s="6">
        <f t="shared" si="0"/>
        <v>-29124</v>
      </c>
      <c r="F22" s="45">
        <v>106785.66666666667</v>
      </c>
      <c r="G22" s="5" t="str">
        <f t="shared" si="1"/>
        <v>NO</v>
      </c>
    </row>
    <row r="23" spans="1:7" x14ac:dyDescent="0.25">
      <c r="A23" s="10" t="s">
        <v>76</v>
      </c>
      <c r="B23" s="9"/>
      <c r="C23" s="8">
        <v>71813</v>
      </c>
      <c r="D23" s="7"/>
      <c r="E23" s="6">
        <f t="shared" si="0"/>
        <v>-71813</v>
      </c>
      <c r="F23" s="45">
        <v>130387</v>
      </c>
      <c r="G23" s="5" t="str">
        <f t="shared" si="1"/>
        <v>NO</v>
      </c>
    </row>
    <row r="24" spans="1:7" x14ac:dyDescent="0.25">
      <c r="A24" s="10" t="s">
        <v>75</v>
      </c>
      <c r="B24" s="9"/>
      <c r="C24" s="8">
        <v>234533</v>
      </c>
      <c r="D24" s="7"/>
      <c r="E24" s="6">
        <f t="shared" si="0"/>
        <v>-234533</v>
      </c>
      <c r="F24" s="45">
        <v>556365.33333333337</v>
      </c>
      <c r="G24" s="5" t="str">
        <f t="shared" si="1"/>
        <v>NO</v>
      </c>
    </row>
    <row r="25" spans="1:7" x14ac:dyDescent="0.25">
      <c r="A25" s="10" t="s">
        <v>74</v>
      </c>
      <c r="B25" s="9"/>
      <c r="C25" s="8">
        <v>20555</v>
      </c>
      <c r="D25" s="7"/>
      <c r="E25" s="6">
        <f t="shared" si="0"/>
        <v>-20555</v>
      </c>
      <c r="F25" s="45">
        <v>99363.666666666672</v>
      </c>
      <c r="G25" s="5" t="str">
        <f t="shared" si="1"/>
        <v>NO</v>
      </c>
    </row>
    <row r="26" spans="1:7" x14ac:dyDescent="0.25">
      <c r="A26" s="10" t="s">
        <v>73</v>
      </c>
      <c r="B26" s="9"/>
      <c r="C26" s="8">
        <v>19700</v>
      </c>
      <c r="D26" s="7"/>
      <c r="E26" s="6">
        <f t="shared" si="0"/>
        <v>-19700</v>
      </c>
      <c r="F26" s="45">
        <v>31799.666666666668</v>
      </c>
      <c r="G26" s="5" t="str">
        <f t="shared" si="1"/>
        <v>NO</v>
      </c>
    </row>
    <row r="27" spans="1:7" x14ac:dyDescent="0.25">
      <c r="A27" s="10" t="s">
        <v>72</v>
      </c>
      <c r="B27" s="9"/>
      <c r="C27" s="8">
        <v>44284</v>
      </c>
      <c r="D27" s="7"/>
      <c r="E27" s="6">
        <f t="shared" si="0"/>
        <v>-44284</v>
      </c>
      <c r="F27" s="45">
        <v>49506.666666666664</v>
      </c>
      <c r="G27" s="5" t="str">
        <f t="shared" si="1"/>
        <v>NO</v>
      </c>
    </row>
    <row r="28" spans="1:7" x14ac:dyDescent="0.25">
      <c r="A28" s="10" t="s">
        <v>71</v>
      </c>
      <c r="B28" s="9"/>
      <c r="C28" s="8">
        <v>60810</v>
      </c>
      <c r="D28" s="7"/>
      <c r="E28" s="6">
        <f t="shared" si="0"/>
        <v>-60810</v>
      </c>
      <c r="F28" s="45">
        <v>111868</v>
      </c>
      <c r="G28" s="5" t="str">
        <f t="shared" si="1"/>
        <v>NO</v>
      </c>
    </row>
    <row r="29" spans="1:7" x14ac:dyDescent="0.25">
      <c r="A29" s="10" t="s">
        <v>70</v>
      </c>
      <c r="B29" s="9"/>
      <c r="C29" s="8">
        <v>41717</v>
      </c>
      <c r="D29" s="7">
        <v>83762</v>
      </c>
      <c r="E29" s="6">
        <f t="shared" si="0"/>
        <v>-125479</v>
      </c>
      <c r="F29" s="45">
        <v>172061.33333333334</v>
      </c>
      <c r="G29" s="5" t="str">
        <f t="shared" si="1"/>
        <v>NO</v>
      </c>
    </row>
    <row r="30" spans="1:7" x14ac:dyDescent="0.25">
      <c r="A30" s="10" t="s">
        <v>69</v>
      </c>
      <c r="B30" s="9"/>
      <c r="C30" s="8">
        <v>110647</v>
      </c>
      <c r="D30" s="7"/>
      <c r="E30" s="6">
        <f t="shared" si="0"/>
        <v>-110647</v>
      </c>
      <c r="F30" s="45">
        <v>174367</v>
      </c>
      <c r="G30" s="5" t="str">
        <f t="shared" si="1"/>
        <v>NO</v>
      </c>
    </row>
    <row r="31" spans="1:7" x14ac:dyDescent="0.25">
      <c r="A31" s="10" t="s">
        <v>68</v>
      </c>
      <c r="B31" s="9"/>
      <c r="C31" s="8">
        <v>95843</v>
      </c>
      <c r="D31" s="7"/>
      <c r="E31" s="6">
        <f t="shared" si="0"/>
        <v>-95843</v>
      </c>
      <c r="F31" s="45">
        <v>151328.66666666666</v>
      </c>
      <c r="G31" s="5" t="str">
        <f t="shared" si="1"/>
        <v>NO</v>
      </c>
    </row>
    <row r="32" spans="1:7" x14ac:dyDescent="0.25">
      <c r="A32" s="10" t="s">
        <v>67</v>
      </c>
      <c r="B32" s="9"/>
      <c r="C32" s="8">
        <v>71447</v>
      </c>
      <c r="D32" s="7"/>
      <c r="E32" s="6">
        <f t="shared" si="0"/>
        <v>-71447</v>
      </c>
      <c r="F32" s="45">
        <v>145922.66666666666</v>
      </c>
      <c r="G32" s="5" t="str">
        <f t="shared" si="1"/>
        <v>NO</v>
      </c>
    </row>
    <row r="33" spans="1:7" x14ac:dyDescent="0.25">
      <c r="A33" s="10" t="s">
        <v>66</v>
      </c>
      <c r="B33" s="9"/>
      <c r="C33" s="8">
        <v>19399</v>
      </c>
      <c r="D33" s="7"/>
      <c r="E33" s="6">
        <f t="shared" si="0"/>
        <v>-19399</v>
      </c>
      <c r="F33" s="45">
        <v>10758.333333333334</v>
      </c>
      <c r="G33" s="5" t="str">
        <f t="shared" si="1"/>
        <v>NO</v>
      </c>
    </row>
    <row r="34" spans="1:7" x14ac:dyDescent="0.25">
      <c r="A34" s="10" t="s">
        <v>65</v>
      </c>
      <c r="B34" s="9"/>
      <c r="C34" s="8">
        <v>14860</v>
      </c>
      <c r="D34" s="7"/>
      <c r="E34" s="6">
        <f t="shared" si="0"/>
        <v>-14860</v>
      </c>
      <c r="F34" s="45">
        <v>23111.333333333332</v>
      </c>
      <c r="G34" s="5" t="str">
        <f t="shared" si="1"/>
        <v>NO</v>
      </c>
    </row>
    <row r="35" spans="1:7" x14ac:dyDescent="0.25">
      <c r="A35" s="10" t="s">
        <v>64</v>
      </c>
      <c r="B35" s="9"/>
      <c r="C35" s="8">
        <v>148807</v>
      </c>
      <c r="D35" s="7"/>
      <c r="E35" s="6">
        <f t="shared" ref="E35:E66" si="2">SUM(B35-C35-D35)</f>
        <v>-148807</v>
      </c>
      <c r="F35" s="45">
        <v>305893.66666666669</v>
      </c>
      <c r="G35" s="5" t="str">
        <f t="shared" ref="G35:G66" si="3">IF(E35&gt;F35,"YES",IF(E35&lt;F35,"NO"))</f>
        <v>NO</v>
      </c>
    </row>
    <row r="36" spans="1:7" x14ac:dyDescent="0.25">
      <c r="A36" s="10" t="s">
        <v>63</v>
      </c>
      <c r="B36" s="9"/>
      <c r="C36" s="8">
        <v>884312</v>
      </c>
      <c r="D36" s="7">
        <v>4485</v>
      </c>
      <c r="E36" s="6">
        <f t="shared" si="2"/>
        <v>-888797</v>
      </c>
      <c r="F36" s="45">
        <v>6033160.666666667</v>
      </c>
      <c r="G36" s="5" t="str">
        <f t="shared" si="3"/>
        <v>NO</v>
      </c>
    </row>
    <row r="37" spans="1:7" x14ac:dyDescent="0.25">
      <c r="A37" s="10" t="s">
        <v>62</v>
      </c>
      <c r="B37" s="9"/>
      <c r="C37" s="8">
        <v>136204</v>
      </c>
      <c r="D37" s="7">
        <v>31925</v>
      </c>
      <c r="E37" s="6">
        <f t="shared" si="2"/>
        <v>-168129</v>
      </c>
      <c r="F37" s="45">
        <v>114331.33333333333</v>
      </c>
      <c r="G37" s="5" t="str">
        <f t="shared" si="3"/>
        <v>NO</v>
      </c>
    </row>
    <row r="38" spans="1:7" x14ac:dyDescent="0.25">
      <c r="A38" s="10" t="s">
        <v>61</v>
      </c>
      <c r="B38" s="9"/>
      <c r="C38" s="8">
        <v>83941</v>
      </c>
      <c r="D38" s="7"/>
      <c r="E38" s="6">
        <f t="shared" si="2"/>
        <v>-83941</v>
      </c>
      <c r="F38" s="45">
        <v>89665.333333333328</v>
      </c>
      <c r="G38" s="5" t="str">
        <f t="shared" si="3"/>
        <v>NO</v>
      </c>
    </row>
    <row r="39" spans="1:7" x14ac:dyDescent="0.25">
      <c r="A39" s="10" t="s">
        <v>60</v>
      </c>
      <c r="B39" s="9"/>
      <c r="C39" s="8">
        <v>73617</v>
      </c>
      <c r="D39" s="7"/>
      <c r="E39" s="6">
        <f t="shared" si="2"/>
        <v>-73617</v>
      </c>
      <c r="F39" s="45">
        <v>80705</v>
      </c>
      <c r="G39" s="5" t="str">
        <f t="shared" si="3"/>
        <v>NO</v>
      </c>
    </row>
    <row r="40" spans="1:7" x14ac:dyDescent="0.25">
      <c r="A40" s="10" t="s">
        <v>59</v>
      </c>
      <c r="B40" s="9"/>
      <c r="C40" s="8">
        <v>83403</v>
      </c>
      <c r="D40" s="7"/>
      <c r="E40" s="6">
        <f t="shared" si="2"/>
        <v>-83403</v>
      </c>
      <c r="F40" s="45">
        <v>64186.333333333336</v>
      </c>
      <c r="G40" s="5" t="str">
        <f t="shared" si="3"/>
        <v>NO</v>
      </c>
    </row>
    <row r="41" spans="1:7" x14ac:dyDescent="0.25">
      <c r="A41" s="10" t="s">
        <v>58</v>
      </c>
      <c r="B41" s="9"/>
      <c r="C41" s="8">
        <v>11212</v>
      </c>
      <c r="D41" s="7"/>
      <c r="E41" s="6">
        <f t="shared" si="2"/>
        <v>-11212</v>
      </c>
      <c r="F41" s="45">
        <v>44808.666666666664</v>
      </c>
      <c r="G41" s="5" t="str">
        <f t="shared" si="3"/>
        <v>NO</v>
      </c>
    </row>
    <row r="42" spans="1:7" x14ac:dyDescent="0.25">
      <c r="A42" s="10" t="s">
        <v>57</v>
      </c>
      <c r="B42" s="9"/>
      <c r="C42" s="8">
        <v>33753</v>
      </c>
      <c r="D42" s="7"/>
      <c r="E42" s="6">
        <f t="shared" si="2"/>
        <v>-33753</v>
      </c>
      <c r="F42" s="45">
        <v>23346.333333333332</v>
      </c>
      <c r="G42" s="5" t="str">
        <f t="shared" si="3"/>
        <v>NO</v>
      </c>
    </row>
    <row r="43" spans="1:7" x14ac:dyDescent="0.25">
      <c r="A43" s="10" t="s">
        <v>56</v>
      </c>
      <c r="B43" s="9"/>
      <c r="C43" s="8">
        <v>287406</v>
      </c>
      <c r="D43" s="7"/>
      <c r="E43" s="6">
        <f t="shared" si="2"/>
        <v>-287406</v>
      </c>
      <c r="F43" s="45">
        <v>1290932.3333333333</v>
      </c>
      <c r="G43" s="5" t="str">
        <f t="shared" si="3"/>
        <v>NO</v>
      </c>
    </row>
    <row r="44" spans="1:7" x14ac:dyDescent="0.25">
      <c r="A44" s="10" t="s">
        <v>55</v>
      </c>
      <c r="B44" s="9"/>
      <c r="C44" s="8">
        <v>530660</v>
      </c>
      <c r="D44" s="7">
        <v>48099</v>
      </c>
      <c r="E44" s="6">
        <f t="shared" si="2"/>
        <v>-578759</v>
      </c>
      <c r="F44" s="45">
        <v>860893.66666666663</v>
      </c>
      <c r="G44" s="5" t="str">
        <f t="shared" si="3"/>
        <v>NO</v>
      </c>
    </row>
    <row r="45" spans="1:7" x14ac:dyDescent="0.25">
      <c r="A45" s="10" t="s">
        <v>54</v>
      </c>
      <c r="B45" s="9"/>
      <c r="C45" s="8">
        <v>118828</v>
      </c>
      <c r="D45" s="7">
        <v>10193</v>
      </c>
      <c r="E45" s="6">
        <f t="shared" si="2"/>
        <v>-129021</v>
      </c>
      <c r="F45" s="45">
        <v>566031</v>
      </c>
      <c r="G45" s="5" t="str">
        <f t="shared" si="3"/>
        <v>NO</v>
      </c>
    </row>
    <row r="46" spans="1:7" x14ac:dyDescent="0.25">
      <c r="A46" s="10" t="s">
        <v>53</v>
      </c>
      <c r="B46" s="9"/>
      <c r="C46" s="8">
        <v>126176</v>
      </c>
      <c r="D46" s="7"/>
      <c r="E46" s="6">
        <f t="shared" si="2"/>
        <v>-126176</v>
      </c>
      <c r="F46" s="45">
        <v>146842.66666666666</v>
      </c>
      <c r="G46" s="5" t="str">
        <f t="shared" si="3"/>
        <v>NO</v>
      </c>
    </row>
    <row r="47" spans="1:7" x14ac:dyDescent="0.25">
      <c r="A47" s="10" t="s">
        <v>52</v>
      </c>
      <c r="B47" s="9"/>
      <c r="C47" s="8">
        <v>89093</v>
      </c>
      <c r="D47" s="7"/>
      <c r="E47" s="6">
        <f t="shared" si="2"/>
        <v>-89093</v>
      </c>
      <c r="F47" s="45">
        <v>166741</v>
      </c>
      <c r="G47" s="5" t="str">
        <f t="shared" si="3"/>
        <v>NO</v>
      </c>
    </row>
    <row r="48" spans="1:7" x14ac:dyDescent="0.25">
      <c r="A48" s="10" t="s">
        <v>51</v>
      </c>
      <c r="B48" s="9"/>
      <c r="C48" s="8">
        <v>114671</v>
      </c>
      <c r="D48" s="7"/>
      <c r="E48" s="6">
        <f t="shared" si="2"/>
        <v>-114671</v>
      </c>
      <c r="F48" s="45">
        <v>98328.333333333328</v>
      </c>
      <c r="G48" s="5" t="str">
        <f t="shared" si="3"/>
        <v>NO</v>
      </c>
    </row>
    <row r="49" spans="1:7" x14ac:dyDescent="0.25">
      <c r="A49" s="10" t="s">
        <v>50</v>
      </c>
      <c r="B49" s="9"/>
      <c r="C49" s="8">
        <v>36841</v>
      </c>
      <c r="D49" s="7"/>
      <c r="E49" s="6">
        <f t="shared" si="2"/>
        <v>-36841</v>
      </c>
      <c r="F49" s="45">
        <v>55615.666666666664</v>
      </c>
      <c r="G49" s="5" t="str">
        <f t="shared" si="3"/>
        <v>NO</v>
      </c>
    </row>
    <row r="50" spans="1:7" x14ac:dyDescent="0.25">
      <c r="A50" s="10" t="s">
        <v>49</v>
      </c>
      <c r="B50" s="9"/>
      <c r="C50" s="8">
        <v>59567</v>
      </c>
      <c r="D50" s="7"/>
      <c r="E50" s="6">
        <f t="shared" si="2"/>
        <v>-59567</v>
      </c>
      <c r="F50" s="45">
        <v>75861.333333333328</v>
      </c>
      <c r="G50" s="5" t="str">
        <f t="shared" si="3"/>
        <v>NO</v>
      </c>
    </row>
    <row r="51" spans="1:7" x14ac:dyDescent="0.25">
      <c r="A51" s="10" t="s">
        <v>48</v>
      </c>
      <c r="B51" s="9"/>
      <c r="C51" s="8">
        <v>490009</v>
      </c>
      <c r="D51" s="7">
        <v>37605</v>
      </c>
      <c r="E51" s="6">
        <f t="shared" si="2"/>
        <v>-527614</v>
      </c>
      <c r="F51" s="45">
        <v>1169391.6666666667</v>
      </c>
      <c r="G51" s="5" t="str">
        <f t="shared" si="3"/>
        <v>NO</v>
      </c>
    </row>
    <row r="52" spans="1:7" x14ac:dyDescent="0.25">
      <c r="A52" s="10" t="s">
        <v>47</v>
      </c>
      <c r="B52" s="9"/>
      <c r="C52" s="8">
        <v>168655</v>
      </c>
      <c r="D52" s="7">
        <v>22971</v>
      </c>
      <c r="E52" s="6">
        <f t="shared" si="2"/>
        <v>-191626</v>
      </c>
      <c r="F52" s="45">
        <v>401111.66666666669</v>
      </c>
      <c r="G52" s="5" t="str">
        <f t="shared" si="3"/>
        <v>NO</v>
      </c>
    </row>
    <row r="53" spans="1:7" x14ac:dyDescent="0.25">
      <c r="A53" s="10" t="s">
        <v>46</v>
      </c>
      <c r="B53" s="9"/>
      <c r="C53" s="8">
        <v>15032</v>
      </c>
      <c r="D53" s="7"/>
      <c r="E53" s="6">
        <f t="shared" si="2"/>
        <v>-15032</v>
      </c>
      <c r="F53" s="45">
        <v>27240</v>
      </c>
      <c r="G53" s="5" t="str">
        <f t="shared" si="3"/>
        <v>NO</v>
      </c>
    </row>
    <row r="54" spans="1:7" x14ac:dyDescent="0.25">
      <c r="A54" s="10" t="s">
        <v>45</v>
      </c>
      <c r="B54" s="9"/>
      <c r="C54" s="8">
        <v>42088</v>
      </c>
      <c r="D54" s="7"/>
      <c r="E54" s="6">
        <f t="shared" si="2"/>
        <v>-42088</v>
      </c>
      <c r="F54" s="45">
        <v>76664.333333333328</v>
      </c>
      <c r="G54" s="5" t="str">
        <f t="shared" si="3"/>
        <v>NO</v>
      </c>
    </row>
    <row r="55" spans="1:7" x14ac:dyDescent="0.25">
      <c r="A55" s="10" t="s">
        <v>44</v>
      </c>
      <c r="B55" s="9"/>
      <c r="C55" s="8">
        <v>30677</v>
      </c>
      <c r="D55" s="7"/>
      <c r="E55" s="6">
        <f t="shared" si="2"/>
        <v>-30677</v>
      </c>
      <c r="F55" s="45">
        <v>133275.33333333334</v>
      </c>
      <c r="G55" s="5" t="str">
        <f t="shared" si="3"/>
        <v>NO</v>
      </c>
    </row>
    <row r="56" spans="1:7" x14ac:dyDescent="0.25">
      <c r="A56" s="10" t="s">
        <v>43</v>
      </c>
      <c r="B56" s="9"/>
      <c r="C56" s="8">
        <v>8115</v>
      </c>
      <c r="D56" s="7"/>
      <c r="E56" s="6">
        <f t="shared" si="2"/>
        <v>-8115</v>
      </c>
      <c r="F56" s="45">
        <v>62426</v>
      </c>
      <c r="G56" s="5" t="str">
        <f t="shared" si="3"/>
        <v>NO</v>
      </c>
    </row>
    <row r="57" spans="1:7" x14ac:dyDescent="0.25">
      <c r="A57" s="10" t="s">
        <v>42</v>
      </c>
      <c r="B57" s="9"/>
      <c r="C57" s="8">
        <v>226403</v>
      </c>
      <c r="D57" s="7"/>
      <c r="E57" s="6">
        <f t="shared" si="2"/>
        <v>-226403</v>
      </c>
      <c r="F57" s="45">
        <v>1343440.3333333333</v>
      </c>
      <c r="G57" s="5" t="str">
        <f t="shared" si="3"/>
        <v>NO</v>
      </c>
    </row>
    <row r="58" spans="1:7" x14ac:dyDescent="0.25">
      <c r="A58" s="10" t="s">
        <v>41</v>
      </c>
      <c r="B58" s="9"/>
      <c r="C58" s="8">
        <v>23153</v>
      </c>
      <c r="D58" s="7"/>
      <c r="E58" s="6">
        <f t="shared" si="2"/>
        <v>-23153</v>
      </c>
      <c r="F58" s="45">
        <v>27229.666666666668</v>
      </c>
      <c r="G58" s="5" t="str">
        <f t="shared" si="3"/>
        <v>NO</v>
      </c>
    </row>
    <row r="59" spans="1:7" x14ac:dyDescent="0.25">
      <c r="A59" s="10" t="s">
        <v>40</v>
      </c>
      <c r="B59" s="9"/>
      <c r="C59" s="8">
        <v>388216</v>
      </c>
      <c r="D59" s="7">
        <v>30657</v>
      </c>
      <c r="E59" s="6">
        <f t="shared" si="2"/>
        <v>-418873</v>
      </c>
      <c r="F59" s="45">
        <v>1429489.6666666667</v>
      </c>
      <c r="G59" s="5" t="str">
        <f t="shared" si="3"/>
        <v>NO</v>
      </c>
    </row>
    <row r="60" spans="1:7" x14ac:dyDescent="0.25">
      <c r="A60" s="10" t="s">
        <v>39</v>
      </c>
      <c r="B60" s="9"/>
      <c r="C60" s="8">
        <v>25819</v>
      </c>
      <c r="D60" s="7"/>
      <c r="E60" s="6">
        <f t="shared" si="2"/>
        <v>-25819</v>
      </c>
      <c r="F60" s="45">
        <v>24710.333333333332</v>
      </c>
      <c r="G60" s="5" t="str">
        <f t="shared" si="3"/>
        <v>NO</v>
      </c>
    </row>
    <row r="61" spans="1:7" x14ac:dyDescent="0.25">
      <c r="A61" s="10" t="s">
        <v>38</v>
      </c>
      <c r="B61" s="9"/>
      <c r="C61" s="8">
        <v>38465</v>
      </c>
      <c r="D61" s="7"/>
      <c r="E61" s="6">
        <f t="shared" si="2"/>
        <v>-38465</v>
      </c>
      <c r="F61" s="45">
        <v>45511.333333333336</v>
      </c>
      <c r="G61" s="5" t="str">
        <f t="shared" si="3"/>
        <v>NO</v>
      </c>
    </row>
    <row r="62" spans="1:7" x14ac:dyDescent="0.25">
      <c r="A62" s="10" t="s">
        <v>37</v>
      </c>
      <c r="B62" s="9"/>
      <c r="C62" s="8">
        <v>31941</v>
      </c>
      <c r="D62" s="7"/>
      <c r="E62" s="6">
        <f t="shared" si="2"/>
        <v>-31941</v>
      </c>
      <c r="F62" s="45">
        <v>46286.666666666664</v>
      </c>
      <c r="G62" s="5" t="str">
        <f t="shared" si="3"/>
        <v>NO</v>
      </c>
    </row>
    <row r="63" spans="1:7" x14ac:dyDescent="0.25">
      <c r="A63" s="10" t="s">
        <v>36</v>
      </c>
      <c r="B63" s="9"/>
      <c r="C63" s="8">
        <v>48594</v>
      </c>
      <c r="D63" s="7"/>
      <c r="E63" s="6">
        <f t="shared" si="2"/>
        <v>-48594</v>
      </c>
      <c r="F63" s="45">
        <v>56245.333333333336</v>
      </c>
      <c r="G63" s="5" t="str">
        <f t="shared" si="3"/>
        <v>NO</v>
      </c>
    </row>
    <row r="64" spans="1:7" x14ac:dyDescent="0.25">
      <c r="A64" s="10" t="s">
        <v>35</v>
      </c>
      <c r="B64" s="9"/>
      <c r="C64" s="8">
        <v>7514</v>
      </c>
      <c r="D64" s="7"/>
      <c r="E64" s="6">
        <f t="shared" si="2"/>
        <v>-7514</v>
      </c>
      <c r="F64" s="45">
        <v>25703</v>
      </c>
      <c r="G64" s="5" t="str">
        <f t="shared" si="3"/>
        <v>NO</v>
      </c>
    </row>
    <row r="65" spans="1:7" x14ac:dyDescent="0.25">
      <c r="A65" s="10" t="s">
        <v>34</v>
      </c>
      <c r="B65" s="9"/>
      <c r="C65" s="8">
        <v>14850</v>
      </c>
      <c r="D65" s="7"/>
      <c r="E65" s="6">
        <f t="shared" si="2"/>
        <v>-14850</v>
      </c>
      <c r="F65" s="45">
        <v>17152.666666666668</v>
      </c>
      <c r="G65" s="5" t="str">
        <f t="shared" si="3"/>
        <v>NO</v>
      </c>
    </row>
    <row r="66" spans="1:7" x14ac:dyDescent="0.25">
      <c r="A66" s="10" t="s">
        <v>33</v>
      </c>
      <c r="B66" s="9"/>
      <c r="C66" s="8">
        <v>11834</v>
      </c>
      <c r="D66" s="7"/>
      <c r="E66" s="6">
        <f t="shared" si="2"/>
        <v>-11834</v>
      </c>
      <c r="F66" s="45">
        <v>18940</v>
      </c>
      <c r="G66" s="5" t="str">
        <f t="shared" si="3"/>
        <v>NO</v>
      </c>
    </row>
    <row r="67" spans="1:7" x14ac:dyDescent="0.25">
      <c r="A67" s="10" t="s">
        <v>32</v>
      </c>
      <c r="B67" s="9"/>
      <c r="C67" s="8">
        <v>39200</v>
      </c>
      <c r="D67" s="7"/>
      <c r="E67" s="6">
        <f t="shared" ref="E67:E98" si="4">SUM(B67-C67-D67)</f>
        <v>-39200</v>
      </c>
      <c r="F67" s="45">
        <v>77904.333333333328</v>
      </c>
      <c r="G67" s="5" t="str">
        <f t="shared" ref="G67:G98" si="5">IF(E67&gt;F67,"YES",IF(E67&lt;F67,"NO"))</f>
        <v>NO</v>
      </c>
    </row>
    <row r="68" spans="1:7" x14ac:dyDescent="0.25">
      <c r="A68" s="10" t="s">
        <v>31</v>
      </c>
      <c r="B68" s="9"/>
      <c r="C68" s="8">
        <v>44417</v>
      </c>
      <c r="D68" s="7"/>
      <c r="E68" s="6">
        <f t="shared" si="4"/>
        <v>-44417</v>
      </c>
      <c r="F68" s="45">
        <v>261615</v>
      </c>
      <c r="G68" s="5" t="str">
        <f t="shared" si="5"/>
        <v>NO</v>
      </c>
    </row>
    <row r="69" spans="1:7" x14ac:dyDescent="0.25">
      <c r="A69" s="10" t="s">
        <v>30</v>
      </c>
      <c r="B69" s="9"/>
      <c r="C69" s="8">
        <v>63469</v>
      </c>
      <c r="D69" s="7"/>
      <c r="E69" s="6">
        <f t="shared" si="4"/>
        <v>-63469</v>
      </c>
      <c r="F69" s="45">
        <v>184037.33333333334</v>
      </c>
      <c r="G69" s="5" t="str">
        <f t="shared" si="5"/>
        <v>NO</v>
      </c>
    </row>
    <row r="70" spans="1:7" x14ac:dyDescent="0.25">
      <c r="A70" s="10" t="s">
        <v>29</v>
      </c>
      <c r="B70" s="9"/>
      <c r="C70" s="8">
        <v>282658</v>
      </c>
      <c r="D70" s="7"/>
      <c r="E70" s="6">
        <f t="shared" si="4"/>
        <v>-282658</v>
      </c>
      <c r="F70" s="45">
        <v>458052.33333333331</v>
      </c>
      <c r="G70" s="5" t="str">
        <f t="shared" si="5"/>
        <v>NO</v>
      </c>
    </row>
    <row r="71" spans="1:7" x14ac:dyDescent="0.25">
      <c r="A71" s="10" t="s">
        <v>28</v>
      </c>
      <c r="B71" s="9"/>
      <c r="C71" s="8">
        <v>35425</v>
      </c>
      <c r="D71" s="7"/>
      <c r="E71" s="6">
        <f t="shared" si="4"/>
        <v>-35425</v>
      </c>
      <c r="F71" s="45">
        <v>48437.333333333336</v>
      </c>
      <c r="G71" s="5" t="str">
        <f t="shared" si="5"/>
        <v>NO</v>
      </c>
    </row>
    <row r="72" spans="1:7" x14ac:dyDescent="0.25">
      <c r="A72" s="10" t="s">
        <v>27</v>
      </c>
      <c r="B72" s="9"/>
      <c r="C72" s="8">
        <v>401726</v>
      </c>
      <c r="D72" s="7"/>
      <c r="E72" s="6">
        <f t="shared" si="4"/>
        <v>-401726</v>
      </c>
      <c r="F72" s="45">
        <v>976329</v>
      </c>
      <c r="G72" s="5" t="str">
        <f t="shared" si="5"/>
        <v>NO</v>
      </c>
    </row>
    <row r="73" spans="1:7" x14ac:dyDescent="0.25">
      <c r="A73" s="10" t="s">
        <v>26</v>
      </c>
      <c r="B73" s="9"/>
      <c r="C73" s="8">
        <v>44544</v>
      </c>
      <c r="D73" s="7"/>
      <c r="E73" s="6">
        <f t="shared" si="4"/>
        <v>-44544</v>
      </c>
      <c r="F73" s="45">
        <v>38449.666666666664</v>
      </c>
      <c r="G73" s="5" t="str">
        <f t="shared" si="5"/>
        <v>NO</v>
      </c>
    </row>
    <row r="74" spans="1:7" x14ac:dyDescent="0.25">
      <c r="A74" s="10" t="s">
        <v>25</v>
      </c>
      <c r="B74" s="9"/>
      <c r="C74" s="8">
        <v>53230</v>
      </c>
      <c r="D74" s="7"/>
      <c r="E74" s="6">
        <f t="shared" si="4"/>
        <v>-53230</v>
      </c>
      <c r="F74" s="45">
        <v>308288</v>
      </c>
      <c r="G74" s="5" t="str">
        <f t="shared" si="5"/>
        <v>NO</v>
      </c>
    </row>
    <row r="75" spans="1:7" x14ac:dyDescent="0.25">
      <c r="A75" s="10" t="s">
        <v>24</v>
      </c>
      <c r="B75" s="9"/>
      <c r="C75" s="8">
        <v>76036</v>
      </c>
      <c r="D75" s="7"/>
      <c r="E75" s="6">
        <f t="shared" si="4"/>
        <v>-76036</v>
      </c>
      <c r="F75" s="45">
        <v>156958.66666666666</v>
      </c>
      <c r="G75" s="5" t="str">
        <f t="shared" si="5"/>
        <v>NO</v>
      </c>
    </row>
    <row r="76" spans="1:7" x14ac:dyDescent="0.25">
      <c r="A76" s="10" t="s">
        <v>23</v>
      </c>
      <c r="B76" s="9"/>
      <c r="C76" s="8">
        <v>29012</v>
      </c>
      <c r="D76" s="7"/>
      <c r="E76" s="6">
        <f t="shared" si="4"/>
        <v>-29012</v>
      </c>
      <c r="F76" s="45">
        <v>48826.666666666664</v>
      </c>
      <c r="G76" s="5" t="str">
        <f t="shared" si="5"/>
        <v>NO</v>
      </c>
    </row>
    <row r="77" spans="1:7" x14ac:dyDescent="0.25">
      <c r="A77" s="10" t="s">
        <v>22</v>
      </c>
      <c r="B77" s="9"/>
      <c r="C77" s="8">
        <v>21961</v>
      </c>
      <c r="D77" s="7"/>
      <c r="E77" s="6">
        <f t="shared" si="4"/>
        <v>-21961</v>
      </c>
      <c r="F77" s="45">
        <v>36179.666666666664</v>
      </c>
      <c r="G77" s="5" t="str">
        <f t="shared" si="5"/>
        <v>NO</v>
      </c>
    </row>
    <row r="78" spans="1:7" x14ac:dyDescent="0.25">
      <c r="A78" s="10" t="s">
        <v>21</v>
      </c>
      <c r="B78" s="9"/>
      <c r="C78" s="8">
        <v>24656</v>
      </c>
      <c r="D78" s="7"/>
      <c r="E78" s="6">
        <f t="shared" si="4"/>
        <v>-24656</v>
      </c>
      <c r="F78" s="45">
        <v>32360</v>
      </c>
      <c r="G78" s="5" t="str">
        <f t="shared" si="5"/>
        <v>NO</v>
      </c>
    </row>
    <row r="79" spans="1:7" x14ac:dyDescent="0.25">
      <c r="A79" s="10" t="s">
        <v>20</v>
      </c>
      <c r="B79" s="9"/>
      <c r="C79" s="8">
        <v>90845</v>
      </c>
      <c r="D79" s="7"/>
      <c r="E79" s="6">
        <f t="shared" si="4"/>
        <v>-90845</v>
      </c>
      <c r="F79" s="45">
        <v>132239.33333333334</v>
      </c>
      <c r="G79" s="5" t="str">
        <f t="shared" si="5"/>
        <v>NO</v>
      </c>
    </row>
    <row r="80" spans="1:7" x14ac:dyDescent="0.25">
      <c r="A80" s="10" t="s">
        <v>19</v>
      </c>
      <c r="B80" s="9"/>
      <c r="C80" s="8">
        <v>18258</v>
      </c>
      <c r="D80" s="7"/>
      <c r="E80" s="6">
        <f t="shared" si="4"/>
        <v>-18258</v>
      </c>
      <c r="F80" s="45">
        <v>41067.666666666664</v>
      </c>
      <c r="G80" s="5" t="str">
        <f t="shared" si="5"/>
        <v>NO</v>
      </c>
    </row>
    <row r="81" spans="1:7" x14ac:dyDescent="0.25">
      <c r="A81" s="10" t="s">
        <v>18</v>
      </c>
      <c r="B81" s="9"/>
      <c r="C81" s="8">
        <v>68517</v>
      </c>
      <c r="D81" s="7">
        <v>8697</v>
      </c>
      <c r="E81" s="6">
        <f t="shared" si="4"/>
        <v>-77214</v>
      </c>
      <c r="F81" s="45">
        <v>779782.66666666663</v>
      </c>
      <c r="G81" s="5" t="str">
        <f t="shared" si="5"/>
        <v>NO</v>
      </c>
    </row>
    <row r="82" spans="1:7" x14ac:dyDescent="0.25">
      <c r="A82" s="10" t="s">
        <v>17</v>
      </c>
      <c r="B82" s="9"/>
      <c r="C82" s="8">
        <v>90845</v>
      </c>
      <c r="D82" s="7"/>
      <c r="E82" s="6">
        <f t="shared" si="4"/>
        <v>-90845</v>
      </c>
      <c r="F82" s="45">
        <v>93442.666666666672</v>
      </c>
      <c r="G82" s="5" t="str">
        <f t="shared" si="5"/>
        <v>NO</v>
      </c>
    </row>
    <row r="83" spans="1:7" x14ac:dyDescent="0.25">
      <c r="A83" s="10" t="s">
        <v>16</v>
      </c>
      <c r="B83" s="9"/>
      <c r="C83" s="8">
        <v>2527</v>
      </c>
      <c r="D83" s="7"/>
      <c r="E83" s="6">
        <f t="shared" si="4"/>
        <v>-2527</v>
      </c>
      <c r="F83" s="45">
        <v>38391</v>
      </c>
      <c r="G83" s="5" t="str">
        <f t="shared" si="5"/>
        <v>NO</v>
      </c>
    </row>
    <row r="84" spans="1:7" x14ac:dyDescent="0.25">
      <c r="A84" s="10" t="s">
        <v>15</v>
      </c>
      <c r="B84" s="9"/>
      <c r="C84" s="8">
        <v>70947</v>
      </c>
      <c r="D84" s="7"/>
      <c r="E84" s="6">
        <f t="shared" si="4"/>
        <v>-70947</v>
      </c>
      <c r="F84" s="45">
        <v>116634.66666666667</v>
      </c>
      <c r="G84" s="5" t="str">
        <f t="shared" si="5"/>
        <v>NO</v>
      </c>
    </row>
    <row r="85" spans="1:7" x14ac:dyDescent="0.25">
      <c r="A85" s="10" t="s">
        <v>14</v>
      </c>
      <c r="B85" s="9"/>
      <c r="C85" s="8">
        <v>44549</v>
      </c>
      <c r="D85" s="7"/>
      <c r="E85" s="6">
        <f t="shared" si="4"/>
        <v>-44549</v>
      </c>
      <c r="F85" s="45">
        <v>78006</v>
      </c>
      <c r="G85" s="5" t="str">
        <f t="shared" si="5"/>
        <v>NO</v>
      </c>
    </row>
    <row r="86" spans="1:7" x14ac:dyDescent="0.25">
      <c r="A86" s="10" t="s">
        <v>13</v>
      </c>
      <c r="B86" s="9"/>
      <c r="C86" s="8">
        <v>27509</v>
      </c>
      <c r="D86" s="7"/>
      <c r="E86" s="6">
        <f t="shared" si="4"/>
        <v>-27509</v>
      </c>
      <c r="F86" s="45">
        <v>29312</v>
      </c>
      <c r="G86" s="5" t="str">
        <f t="shared" si="5"/>
        <v>NO</v>
      </c>
    </row>
    <row r="87" spans="1:7" x14ac:dyDescent="0.25">
      <c r="A87" s="10" t="s">
        <v>12</v>
      </c>
      <c r="B87" s="9"/>
      <c r="C87" s="8">
        <v>21347</v>
      </c>
      <c r="D87" s="7"/>
      <c r="E87" s="6">
        <f t="shared" si="4"/>
        <v>-21347</v>
      </c>
      <c r="F87" s="45">
        <v>52587.333333333336</v>
      </c>
      <c r="G87" s="5" t="str">
        <f t="shared" si="5"/>
        <v>NO</v>
      </c>
    </row>
    <row r="88" spans="1:7" x14ac:dyDescent="0.25">
      <c r="A88" s="10" t="s">
        <v>11</v>
      </c>
      <c r="B88" s="9"/>
      <c r="C88" s="8">
        <v>86067</v>
      </c>
      <c r="D88" s="7"/>
      <c r="E88" s="6">
        <f t="shared" si="4"/>
        <v>-86067</v>
      </c>
      <c r="F88" s="45">
        <v>109812</v>
      </c>
      <c r="G88" s="5" t="str">
        <f t="shared" si="5"/>
        <v>NO</v>
      </c>
    </row>
    <row r="89" spans="1:7" x14ac:dyDescent="0.25">
      <c r="A89" s="10" t="s">
        <v>10</v>
      </c>
      <c r="B89" s="9"/>
      <c r="C89" s="8">
        <v>64888</v>
      </c>
      <c r="D89" s="7"/>
      <c r="E89" s="6">
        <f t="shared" si="4"/>
        <v>-64888</v>
      </c>
      <c r="F89" s="45">
        <v>83159.666666666672</v>
      </c>
      <c r="G89" s="5" t="str">
        <f t="shared" si="5"/>
        <v>NO</v>
      </c>
    </row>
    <row r="90" spans="1:7" x14ac:dyDescent="0.25">
      <c r="A90" s="10" t="s">
        <v>9</v>
      </c>
      <c r="B90" s="9"/>
      <c r="C90" s="8">
        <v>18171</v>
      </c>
      <c r="D90" s="7"/>
      <c r="E90" s="6">
        <f t="shared" si="4"/>
        <v>-18171</v>
      </c>
      <c r="F90" s="45">
        <v>42344.666666666664</v>
      </c>
      <c r="G90" s="5" t="str">
        <f t="shared" si="5"/>
        <v>NO</v>
      </c>
    </row>
    <row r="91" spans="1:7" x14ac:dyDescent="0.25">
      <c r="A91" s="10" t="s">
        <v>8</v>
      </c>
      <c r="B91" s="9"/>
      <c r="C91" s="8">
        <v>94829</v>
      </c>
      <c r="D91" s="7">
        <v>60250</v>
      </c>
      <c r="E91" s="6">
        <f t="shared" si="4"/>
        <v>-155079</v>
      </c>
      <c r="F91" s="45">
        <v>161343</v>
      </c>
      <c r="G91" s="5" t="str">
        <f t="shared" si="5"/>
        <v>NO</v>
      </c>
    </row>
    <row r="92" spans="1:7" x14ac:dyDescent="0.25">
      <c r="A92" s="10" t="s">
        <v>7</v>
      </c>
      <c r="B92" s="9"/>
      <c r="C92" s="8">
        <v>22094</v>
      </c>
      <c r="D92" s="7"/>
      <c r="E92" s="6">
        <f t="shared" si="4"/>
        <v>-22094</v>
      </c>
      <c r="F92" s="45">
        <v>19869</v>
      </c>
      <c r="G92" s="5" t="str">
        <f t="shared" si="5"/>
        <v>NO</v>
      </c>
    </row>
    <row r="93" spans="1:7" x14ac:dyDescent="0.25">
      <c r="A93" s="10" t="s">
        <v>6</v>
      </c>
      <c r="B93" s="9"/>
      <c r="C93" s="8">
        <v>54758</v>
      </c>
      <c r="D93" s="7"/>
      <c r="E93" s="6">
        <f t="shared" si="4"/>
        <v>-54758</v>
      </c>
      <c r="F93" s="45">
        <v>466166.33333333331</v>
      </c>
      <c r="G93" s="5" t="str">
        <f t="shared" si="5"/>
        <v>NO</v>
      </c>
    </row>
    <row r="94" spans="1:7" x14ac:dyDescent="0.25">
      <c r="A94" s="10" t="s">
        <v>5</v>
      </c>
      <c r="B94" s="9"/>
      <c r="C94" s="8">
        <v>11439</v>
      </c>
      <c r="D94" s="7"/>
      <c r="E94" s="6">
        <f t="shared" si="4"/>
        <v>-11439</v>
      </c>
      <c r="F94" s="45">
        <v>12103.666666666666</v>
      </c>
      <c r="G94" s="5" t="str">
        <f t="shared" si="5"/>
        <v>NO</v>
      </c>
    </row>
    <row r="95" spans="1:7" x14ac:dyDescent="0.25">
      <c r="A95" s="10" t="s">
        <v>4</v>
      </c>
      <c r="B95" s="9"/>
      <c r="C95" s="8">
        <v>167124</v>
      </c>
      <c r="D95" s="7"/>
      <c r="E95" s="6">
        <f t="shared" si="4"/>
        <v>-167124</v>
      </c>
      <c r="F95" s="45">
        <v>140729</v>
      </c>
      <c r="G95" s="5" t="str">
        <f t="shared" si="5"/>
        <v>NO</v>
      </c>
    </row>
    <row r="96" spans="1:7" x14ac:dyDescent="0.25">
      <c r="A96" s="10" t="s">
        <v>3</v>
      </c>
      <c r="B96" s="9"/>
      <c r="C96" s="8">
        <v>22450</v>
      </c>
      <c r="D96" s="7"/>
      <c r="E96" s="6">
        <f t="shared" si="4"/>
        <v>-22450</v>
      </c>
      <c r="F96" s="45">
        <v>31000.666666666668</v>
      </c>
      <c r="G96" s="5" t="str">
        <f t="shared" si="5"/>
        <v>NO</v>
      </c>
    </row>
    <row r="97" spans="1:7" x14ac:dyDescent="0.25">
      <c r="A97" s="10" t="s">
        <v>2</v>
      </c>
      <c r="B97" s="9"/>
      <c r="C97" s="8">
        <v>29964</v>
      </c>
      <c r="D97" s="7"/>
      <c r="E97" s="6">
        <f t="shared" si="4"/>
        <v>-29964</v>
      </c>
      <c r="F97" s="45">
        <v>51552</v>
      </c>
      <c r="G97" s="5" t="str">
        <f t="shared" si="5"/>
        <v>NO</v>
      </c>
    </row>
    <row r="98" spans="1:7" x14ac:dyDescent="0.25">
      <c r="A98" s="10" t="s">
        <v>1</v>
      </c>
      <c r="B98" s="9"/>
      <c r="C98" s="8">
        <v>22053</v>
      </c>
      <c r="D98" s="7"/>
      <c r="E98" s="6">
        <f t="shared" si="4"/>
        <v>-22053</v>
      </c>
      <c r="F98" s="45">
        <v>54509.666666666664</v>
      </c>
      <c r="G98" s="5" t="str">
        <f t="shared" si="5"/>
        <v>NO</v>
      </c>
    </row>
    <row r="99" spans="1:7" x14ac:dyDescent="0.25">
      <c r="A99" s="10" t="s">
        <v>0</v>
      </c>
      <c r="B99" s="9"/>
      <c r="C99" s="8">
        <v>121222</v>
      </c>
      <c r="D99" s="7"/>
      <c r="E99" s="6">
        <f t="shared" ref="E99" si="6">SUM(B99-C99-D99)</f>
        <v>-121222</v>
      </c>
      <c r="F99" s="45">
        <v>136915.33333333334</v>
      </c>
      <c r="G99" s="5" t="str">
        <f t="shared" ref="G99" si="7">IF(E99&gt;F99,"YES",IF(E99&lt;F99,"NO"))</f>
        <v>NO</v>
      </c>
    </row>
    <row r="100" spans="1:7" x14ac:dyDescent="0.25">
      <c r="C100" s="2"/>
      <c r="E100" s="2"/>
      <c r="F100" s="4"/>
    </row>
  </sheetData>
  <mergeCells count="1">
    <mergeCell ref="A1:A2"/>
  </mergeCells>
  <pageMargins left="0.25" right="0.25" top="0.75" bottom="0.75" header="0.3" footer="0.3"/>
  <pageSetup paperSize="5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8C8B3-F733-4D75-BEEB-7C218C8962BB}">
  <dimension ref="A1:P114"/>
  <sheetViews>
    <sheetView zoomScaleNormal="100" workbookViewId="0">
      <pane ySplit="1" topLeftCell="A14" activePane="bottomLeft" state="frozen"/>
      <selection pane="bottomLeft" activeCell="A42" sqref="A42"/>
    </sheetView>
  </sheetViews>
  <sheetFormatPr defaultRowHeight="15" x14ac:dyDescent="0.25"/>
  <cols>
    <col min="1" max="1" width="37.7109375" style="23" customWidth="1"/>
    <col min="2" max="4" width="15.140625" style="22" customWidth="1"/>
    <col min="5" max="5" width="15.140625" style="21" customWidth="1"/>
    <col min="6" max="6" width="9.140625" style="20"/>
    <col min="7" max="7" width="10.140625" style="20" customWidth="1"/>
    <col min="8" max="16" width="9.140625" style="20"/>
    <col min="257" max="257" width="37.7109375" customWidth="1"/>
    <col min="258" max="261" width="15.140625" customWidth="1"/>
    <col min="263" max="263" width="10.140625" customWidth="1"/>
    <col min="513" max="513" width="37.7109375" customWidth="1"/>
    <col min="514" max="517" width="15.140625" customWidth="1"/>
    <col min="519" max="519" width="10.140625" customWidth="1"/>
    <col min="769" max="769" width="37.7109375" customWidth="1"/>
    <col min="770" max="773" width="15.140625" customWidth="1"/>
    <col min="775" max="775" width="10.140625" customWidth="1"/>
    <col min="1025" max="1025" width="37.7109375" customWidth="1"/>
    <col min="1026" max="1029" width="15.140625" customWidth="1"/>
    <col min="1031" max="1031" width="10.140625" customWidth="1"/>
    <col min="1281" max="1281" width="37.7109375" customWidth="1"/>
    <col min="1282" max="1285" width="15.140625" customWidth="1"/>
    <col min="1287" max="1287" width="10.140625" customWidth="1"/>
    <col min="1537" max="1537" width="37.7109375" customWidth="1"/>
    <col min="1538" max="1541" width="15.140625" customWidth="1"/>
    <col min="1543" max="1543" width="10.140625" customWidth="1"/>
    <col min="1793" max="1793" width="37.7109375" customWidth="1"/>
    <col min="1794" max="1797" width="15.140625" customWidth="1"/>
    <col min="1799" max="1799" width="10.140625" customWidth="1"/>
    <col min="2049" max="2049" width="37.7109375" customWidth="1"/>
    <col min="2050" max="2053" width="15.140625" customWidth="1"/>
    <col min="2055" max="2055" width="10.140625" customWidth="1"/>
    <col min="2305" max="2305" width="37.7109375" customWidth="1"/>
    <col min="2306" max="2309" width="15.140625" customWidth="1"/>
    <col min="2311" max="2311" width="10.140625" customWidth="1"/>
    <col min="2561" max="2561" width="37.7109375" customWidth="1"/>
    <col min="2562" max="2565" width="15.140625" customWidth="1"/>
    <col min="2567" max="2567" width="10.140625" customWidth="1"/>
    <col min="2817" max="2817" width="37.7109375" customWidth="1"/>
    <col min="2818" max="2821" width="15.140625" customWidth="1"/>
    <col min="2823" max="2823" width="10.140625" customWidth="1"/>
    <col min="3073" max="3073" width="37.7109375" customWidth="1"/>
    <col min="3074" max="3077" width="15.140625" customWidth="1"/>
    <col min="3079" max="3079" width="10.140625" customWidth="1"/>
    <col min="3329" max="3329" width="37.7109375" customWidth="1"/>
    <col min="3330" max="3333" width="15.140625" customWidth="1"/>
    <col min="3335" max="3335" width="10.140625" customWidth="1"/>
    <col min="3585" max="3585" width="37.7109375" customWidth="1"/>
    <col min="3586" max="3589" width="15.140625" customWidth="1"/>
    <col min="3591" max="3591" width="10.140625" customWidth="1"/>
    <col min="3841" max="3841" width="37.7109375" customWidth="1"/>
    <col min="3842" max="3845" width="15.140625" customWidth="1"/>
    <col min="3847" max="3847" width="10.140625" customWidth="1"/>
    <col min="4097" max="4097" width="37.7109375" customWidth="1"/>
    <col min="4098" max="4101" width="15.140625" customWidth="1"/>
    <col min="4103" max="4103" width="10.140625" customWidth="1"/>
    <col min="4353" max="4353" width="37.7109375" customWidth="1"/>
    <col min="4354" max="4357" width="15.140625" customWidth="1"/>
    <col min="4359" max="4359" width="10.140625" customWidth="1"/>
    <col min="4609" max="4609" width="37.7109375" customWidth="1"/>
    <col min="4610" max="4613" width="15.140625" customWidth="1"/>
    <col min="4615" max="4615" width="10.140625" customWidth="1"/>
    <col min="4865" max="4865" width="37.7109375" customWidth="1"/>
    <col min="4866" max="4869" width="15.140625" customWidth="1"/>
    <col min="4871" max="4871" width="10.140625" customWidth="1"/>
    <col min="5121" max="5121" width="37.7109375" customWidth="1"/>
    <col min="5122" max="5125" width="15.140625" customWidth="1"/>
    <col min="5127" max="5127" width="10.140625" customWidth="1"/>
    <col min="5377" max="5377" width="37.7109375" customWidth="1"/>
    <col min="5378" max="5381" width="15.140625" customWidth="1"/>
    <col min="5383" max="5383" width="10.140625" customWidth="1"/>
    <col min="5633" max="5633" width="37.7109375" customWidth="1"/>
    <col min="5634" max="5637" width="15.140625" customWidth="1"/>
    <col min="5639" max="5639" width="10.140625" customWidth="1"/>
    <col min="5889" max="5889" width="37.7109375" customWidth="1"/>
    <col min="5890" max="5893" width="15.140625" customWidth="1"/>
    <col min="5895" max="5895" width="10.140625" customWidth="1"/>
    <col min="6145" max="6145" width="37.7109375" customWidth="1"/>
    <col min="6146" max="6149" width="15.140625" customWidth="1"/>
    <col min="6151" max="6151" width="10.140625" customWidth="1"/>
    <col min="6401" max="6401" width="37.7109375" customWidth="1"/>
    <col min="6402" max="6405" width="15.140625" customWidth="1"/>
    <col min="6407" max="6407" width="10.140625" customWidth="1"/>
    <col min="6657" max="6657" width="37.7109375" customWidth="1"/>
    <col min="6658" max="6661" width="15.140625" customWidth="1"/>
    <col min="6663" max="6663" width="10.140625" customWidth="1"/>
    <col min="6913" max="6913" width="37.7109375" customWidth="1"/>
    <col min="6914" max="6917" width="15.140625" customWidth="1"/>
    <col min="6919" max="6919" width="10.140625" customWidth="1"/>
    <col min="7169" max="7169" width="37.7109375" customWidth="1"/>
    <col min="7170" max="7173" width="15.140625" customWidth="1"/>
    <col min="7175" max="7175" width="10.140625" customWidth="1"/>
    <col min="7425" max="7425" width="37.7109375" customWidth="1"/>
    <col min="7426" max="7429" width="15.140625" customWidth="1"/>
    <col min="7431" max="7431" width="10.140625" customWidth="1"/>
    <col min="7681" max="7681" width="37.7109375" customWidth="1"/>
    <col min="7682" max="7685" width="15.140625" customWidth="1"/>
    <col min="7687" max="7687" width="10.140625" customWidth="1"/>
    <col min="7937" max="7937" width="37.7109375" customWidth="1"/>
    <col min="7938" max="7941" width="15.140625" customWidth="1"/>
    <col min="7943" max="7943" width="10.140625" customWidth="1"/>
    <col min="8193" max="8193" width="37.7109375" customWidth="1"/>
    <col min="8194" max="8197" width="15.140625" customWidth="1"/>
    <col min="8199" max="8199" width="10.140625" customWidth="1"/>
    <col min="8449" max="8449" width="37.7109375" customWidth="1"/>
    <col min="8450" max="8453" width="15.140625" customWidth="1"/>
    <col min="8455" max="8455" width="10.140625" customWidth="1"/>
    <col min="8705" max="8705" width="37.7109375" customWidth="1"/>
    <col min="8706" max="8709" width="15.140625" customWidth="1"/>
    <col min="8711" max="8711" width="10.140625" customWidth="1"/>
    <col min="8961" max="8961" width="37.7109375" customWidth="1"/>
    <col min="8962" max="8965" width="15.140625" customWidth="1"/>
    <col min="8967" max="8967" width="10.140625" customWidth="1"/>
    <col min="9217" max="9217" width="37.7109375" customWidth="1"/>
    <col min="9218" max="9221" width="15.140625" customWidth="1"/>
    <col min="9223" max="9223" width="10.140625" customWidth="1"/>
    <col min="9473" max="9473" width="37.7109375" customWidth="1"/>
    <col min="9474" max="9477" width="15.140625" customWidth="1"/>
    <col min="9479" max="9479" width="10.140625" customWidth="1"/>
    <col min="9729" max="9729" width="37.7109375" customWidth="1"/>
    <col min="9730" max="9733" width="15.140625" customWidth="1"/>
    <col min="9735" max="9735" width="10.140625" customWidth="1"/>
    <col min="9985" max="9985" width="37.7109375" customWidth="1"/>
    <col min="9986" max="9989" width="15.140625" customWidth="1"/>
    <col min="9991" max="9991" width="10.140625" customWidth="1"/>
    <col min="10241" max="10241" width="37.7109375" customWidth="1"/>
    <col min="10242" max="10245" width="15.140625" customWidth="1"/>
    <col min="10247" max="10247" width="10.140625" customWidth="1"/>
    <col min="10497" max="10497" width="37.7109375" customWidth="1"/>
    <col min="10498" max="10501" width="15.140625" customWidth="1"/>
    <col min="10503" max="10503" width="10.140625" customWidth="1"/>
    <col min="10753" max="10753" width="37.7109375" customWidth="1"/>
    <col min="10754" max="10757" width="15.140625" customWidth="1"/>
    <col min="10759" max="10759" width="10.140625" customWidth="1"/>
    <col min="11009" max="11009" width="37.7109375" customWidth="1"/>
    <col min="11010" max="11013" width="15.140625" customWidth="1"/>
    <col min="11015" max="11015" width="10.140625" customWidth="1"/>
    <col min="11265" max="11265" width="37.7109375" customWidth="1"/>
    <col min="11266" max="11269" width="15.140625" customWidth="1"/>
    <col min="11271" max="11271" width="10.140625" customWidth="1"/>
    <col min="11521" max="11521" width="37.7109375" customWidth="1"/>
    <col min="11522" max="11525" width="15.140625" customWidth="1"/>
    <col min="11527" max="11527" width="10.140625" customWidth="1"/>
    <col min="11777" max="11777" width="37.7109375" customWidth="1"/>
    <col min="11778" max="11781" width="15.140625" customWidth="1"/>
    <col min="11783" max="11783" width="10.140625" customWidth="1"/>
    <col min="12033" max="12033" width="37.7109375" customWidth="1"/>
    <col min="12034" max="12037" width="15.140625" customWidth="1"/>
    <col min="12039" max="12039" width="10.140625" customWidth="1"/>
    <col min="12289" max="12289" width="37.7109375" customWidth="1"/>
    <col min="12290" max="12293" width="15.140625" customWidth="1"/>
    <col min="12295" max="12295" width="10.140625" customWidth="1"/>
    <col min="12545" max="12545" width="37.7109375" customWidth="1"/>
    <col min="12546" max="12549" width="15.140625" customWidth="1"/>
    <col min="12551" max="12551" width="10.140625" customWidth="1"/>
    <col min="12801" max="12801" width="37.7109375" customWidth="1"/>
    <col min="12802" max="12805" width="15.140625" customWidth="1"/>
    <col min="12807" max="12807" width="10.140625" customWidth="1"/>
    <col min="13057" max="13057" width="37.7109375" customWidth="1"/>
    <col min="13058" max="13061" width="15.140625" customWidth="1"/>
    <col min="13063" max="13063" width="10.140625" customWidth="1"/>
    <col min="13313" max="13313" width="37.7109375" customWidth="1"/>
    <col min="13314" max="13317" width="15.140625" customWidth="1"/>
    <col min="13319" max="13319" width="10.140625" customWidth="1"/>
    <col min="13569" max="13569" width="37.7109375" customWidth="1"/>
    <col min="13570" max="13573" width="15.140625" customWidth="1"/>
    <col min="13575" max="13575" width="10.140625" customWidth="1"/>
    <col min="13825" max="13825" width="37.7109375" customWidth="1"/>
    <col min="13826" max="13829" width="15.140625" customWidth="1"/>
    <col min="13831" max="13831" width="10.140625" customWidth="1"/>
    <col min="14081" max="14081" width="37.7109375" customWidth="1"/>
    <col min="14082" max="14085" width="15.140625" customWidth="1"/>
    <col min="14087" max="14087" width="10.140625" customWidth="1"/>
    <col min="14337" max="14337" width="37.7109375" customWidth="1"/>
    <col min="14338" max="14341" width="15.140625" customWidth="1"/>
    <col min="14343" max="14343" width="10.140625" customWidth="1"/>
    <col min="14593" max="14593" width="37.7109375" customWidth="1"/>
    <col min="14594" max="14597" width="15.140625" customWidth="1"/>
    <col min="14599" max="14599" width="10.140625" customWidth="1"/>
    <col min="14849" max="14849" width="37.7109375" customWidth="1"/>
    <col min="14850" max="14853" width="15.140625" customWidth="1"/>
    <col min="14855" max="14855" width="10.140625" customWidth="1"/>
    <col min="15105" max="15105" width="37.7109375" customWidth="1"/>
    <col min="15106" max="15109" width="15.140625" customWidth="1"/>
    <col min="15111" max="15111" width="10.140625" customWidth="1"/>
    <col min="15361" max="15361" width="37.7109375" customWidth="1"/>
    <col min="15362" max="15365" width="15.140625" customWidth="1"/>
    <col min="15367" max="15367" width="10.140625" customWidth="1"/>
    <col min="15617" max="15617" width="37.7109375" customWidth="1"/>
    <col min="15618" max="15621" width="15.140625" customWidth="1"/>
    <col min="15623" max="15623" width="10.140625" customWidth="1"/>
    <col min="15873" max="15873" width="37.7109375" customWidth="1"/>
    <col min="15874" max="15877" width="15.140625" customWidth="1"/>
    <col min="15879" max="15879" width="10.140625" customWidth="1"/>
    <col min="16129" max="16129" width="37.7109375" customWidth="1"/>
    <col min="16130" max="16133" width="15.140625" customWidth="1"/>
    <col min="16135" max="16135" width="10.140625" customWidth="1"/>
  </cols>
  <sheetData>
    <row r="1" spans="1:16" s="35" customFormat="1" ht="75.75" customHeight="1" thickBot="1" x14ac:dyDescent="0.3">
      <c r="A1" s="39" t="s">
        <v>109</v>
      </c>
      <c r="B1" s="38" t="s">
        <v>108</v>
      </c>
      <c r="C1" s="38" t="s">
        <v>107</v>
      </c>
      <c r="D1" s="38" t="s">
        <v>110</v>
      </c>
      <c r="E1" s="37" t="s">
        <v>106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x14ac:dyDescent="0.25">
      <c r="A2" s="40" t="s">
        <v>96</v>
      </c>
      <c r="B2" s="31">
        <v>31807</v>
      </c>
      <c r="C2" s="31">
        <v>35168</v>
      </c>
      <c r="D2" s="31">
        <v>33900</v>
      </c>
      <c r="E2" s="30">
        <f>SUM(B2:D2)/3</f>
        <v>33625</v>
      </c>
      <c r="F2" s="34"/>
      <c r="G2" s="33"/>
    </row>
    <row r="3" spans="1:16" x14ac:dyDescent="0.25">
      <c r="A3" s="41" t="s">
        <v>95</v>
      </c>
      <c r="B3" s="31">
        <v>17675</v>
      </c>
      <c r="C3" s="31">
        <v>18309</v>
      </c>
      <c r="D3" s="31">
        <v>23992</v>
      </c>
      <c r="E3" s="30">
        <f t="shared" ref="E3:E66" si="0">SUM(B3:D3)/3</f>
        <v>19992</v>
      </c>
    </row>
    <row r="4" spans="1:16" x14ac:dyDescent="0.25">
      <c r="A4" s="41" t="s">
        <v>94</v>
      </c>
      <c r="B4" s="31">
        <v>96913</v>
      </c>
      <c r="C4" s="31">
        <v>104888</v>
      </c>
      <c r="D4" s="31">
        <v>113022</v>
      </c>
      <c r="E4" s="30">
        <f t="shared" si="0"/>
        <v>104941</v>
      </c>
    </row>
    <row r="5" spans="1:16" x14ac:dyDescent="0.25">
      <c r="A5" s="41" t="s">
        <v>93</v>
      </c>
      <c r="B5" s="31">
        <v>151243</v>
      </c>
      <c r="C5" s="31">
        <v>103538</v>
      </c>
      <c r="D5" s="31">
        <v>92001</v>
      </c>
      <c r="E5" s="30">
        <f t="shared" si="0"/>
        <v>115594</v>
      </c>
    </row>
    <row r="6" spans="1:16" x14ac:dyDescent="0.25">
      <c r="A6" s="41" t="s">
        <v>92</v>
      </c>
      <c r="B6" s="31">
        <v>707335</v>
      </c>
      <c r="C6" s="31">
        <v>744986</v>
      </c>
      <c r="D6" s="31">
        <v>747738</v>
      </c>
      <c r="E6" s="30">
        <f t="shared" si="0"/>
        <v>733353</v>
      </c>
    </row>
    <row r="7" spans="1:16" x14ac:dyDescent="0.25">
      <c r="A7" s="41" t="s">
        <v>91</v>
      </c>
      <c r="B7" s="31">
        <v>181930</v>
      </c>
      <c r="C7" s="31">
        <v>165595</v>
      </c>
      <c r="D7" s="31">
        <v>171690</v>
      </c>
      <c r="E7" s="30">
        <f t="shared" si="0"/>
        <v>173071.66666666666</v>
      </c>
    </row>
    <row r="8" spans="1:16" x14ac:dyDescent="0.25">
      <c r="A8" s="41" t="s">
        <v>90</v>
      </c>
      <c r="B8" s="31">
        <v>60560</v>
      </c>
      <c r="C8" s="31">
        <v>60673</v>
      </c>
      <c r="D8" s="31">
        <v>65060</v>
      </c>
      <c r="E8" s="30">
        <f t="shared" si="0"/>
        <v>62097.666666666664</v>
      </c>
    </row>
    <row r="9" spans="1:16" x14ac:dyDescent="0.25">
      <c r="A9" s="41" t="s">
        <v>89</v>
      </c>
      <c r="B9" s="31">
        <v>19598</v>
      </c>
      <c r="C9" s="31">
        <v>20919</v>
      </c>
      <c r="D9" s="31">
        <v>28796</v>
      </c>
      <c r="E9" s="30">
        <f t="shared" si="0"/>
        <v>23104.333333333332</v>
      </c>
    </row>
    <row r="10" spans="1:16" s="32" customFormat="1" x14ac:dyDescent="0.25">
      <c r="A10" s="41" t="s">
        <v>88</v>
      </c>
      <c r="B10" s="31">
        <v>3097176</v>
      </c>
      <c r="C10" s="31">
        <v>3076100</v>
      </c>
      <c r="D10" s="31">
        <v>3070735</v>
      </c>
      <c r="E10" s="30">
        <f t="shared" si="0"/>
        <v>3081337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x14ac:dyDescent="0.25">
      <c r="A11" s="41" t="s">
        <v>87</v>
      </c>
      <c r="B11" s="31">
        <v>38955</v>
      </c>
      <c r="C11" s="31">
        <v>43365</v>
      </c>
      <c r="D11" s="31">
        <v>43283</v>
      </c>
      <c r="E11" s="30">
        <f t="shared" si="0"/>
        <v>41867.666666666664</v>
      </c>
    </row>
    <row r="12" spans="1:16" x14ac:dyDescent="0.25">
      <c r="A12" s="41" t="s">
        <v>86</v>
      </c>
      <c r="B12" s="31">
        <v>51685</v>
      </c>
      <c r="C12" s="31">
        <v>48192</v>
      </c>
      <c r="D12" s="31">
        <v>49565</v>
      </c>
      <c r="E12" s="30">
        <f t="shared" si="0"/>
        <v>49814</v>
      </c>
    </row>
    <row r="13" spans="1:16" x14ac:dyDescent="0.25">
      <c r="A13" s="41" t="s">
        <v>85</v>
      </c>
      <c r="B13" s="31">
        <v>86203</v>
      </c>
      <c r="C13" s="31">
        <v>79428</v>
      </c>
      <c r="D13" s="31">
        <v>81941</v>
      </c>
      <c r="E13" s="30">
        <f t="shared" si="0"/>
        <v>82524</v>
      </c>
    </row>
    <row r="14" spans="1:16" x14ac:dyDescent="0.25">
      <c r="A14" s="41" t="s">
        <v>84</v>
      </c>
      <c r="B14" s="31">
        <v>109119</v>
      </c>
      <c r="C14" s="31">
        <v>100970</v>
      </c>
      <c r="D14" s="31">
        <v>105460</v>
      </c>
      <c r="E14" s="30">
        <f t="shared" si="0"/>
        <v>105183</v>
      </c>
    </row>
    <row r="15" spans="1:16" s="32" customFormat="1" x14ac:dyDescent="0.25">
      <c r="A15" s="41" t="s">
        <v>83</v>
      </c>
      <c r="B15" s="31">
        <v>455060</v>
      </c>
      <c r="C15" s="31">
        <v>466326</v>
      </c>
      <c r="D15" s="31">
        <v>562844</v>
      </c>
      <c r="E15" s="30">
        <f t="shared" si="0"/>
        <v>494743.33333333331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x14ac:dyDescent="0.25">
      <c r="A16" s="41" t="s">
        <v>82</v>
      </c>
      <c r="B16" s="31">
        <v>42902</v>
      </c>
      <c r="C16" s="31">
        <v>34151</v>
      </c>
      <c r="D16" s="31">
        <v>64277</v>
      </c>
      <c r="E16" s="30">
        <f t="shared" si="0"/>
        <v>47110</v>
      </c>
    </row>
    <row r="17" spans="1:16" x14ac:dyDescent="0.25">
      <c r="A17" s="41" t="s">
        <v>81</v>
      </c>
      <c r="B17" s="31">
        <v>19117</v>
      </c>
      <c r="C17" s="31">
        <v>22352</v>
      </c>
      <c r="D17" s="31">
        <v>23782</v>
      </c>
      <c r="E17" s="30">
        <f t="shared" si="0"/>
        <v>21750.333333333332</v>
      </c>
    </row>
    <row r="18" spans="1:16" s="32" customFormat="1" x14ac:dyDescent="0.25">
      <c r="A18" s="41" t="s">
        <v>80</v>
      </c>
      <c r="B18" s="31">
        <v>209447</v>
      </c>
      <c r="C18" s="31">
        <v>243492</v>
      </c>
      <c r="D18" s="31">
        <v>202611</v>
      </c>
      <c r="E18" s="30">
        <f t="shared" si="0"/>
        <v>218516.66666666666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25">
      <c r="A19" s="41" t="s">
        <v>79</v>
      </c>
      <c r="B19" s="31">
        <v>45312</v>
      </c>
      <c r="C19" s="31">
        <v>40337</v>
      </c>
      <c r="D19" s="31">
        <v>43092</v>
      </c>
      <c r="E19" s="30">
        <f t="shared" si="0"/>
        <v>42913.666666666664</v>
      </c>
    </row>
    <row r="20" spans="1:16" x14ac:dyDescent="0.25">
      <c r="A20" s="41" t="s">
        <v>78</v>
      </c>
      <c r="B20" s="31">
        <v>200173</v>
      </c>
      <c r="C20" s="31">
        <v>207397</v>
      </c>
      <c r="D20" s="31">
        <v>231144</v>
      </c>
      <c r="E20" s="30">
        <f t="shared" si="0"/>
        <v>212904.66666666666</v>
      </c>
    </row>
    <row r="21" spans="1:16" x14ac:dyDescent="0.25">
      <c r="A21" s="41" t="s">
        <v>77</v>
      </c>
      <c r="B21" s="31">
        <v>99056</v>
      </c>
      <c r="C21" s="31">
        <v>106067</v>
      </c>
      <c r="D21" s="31">
        <v>107266</v>
      </c>
      <c r="E21" s="30">
        <f t="shared" si="0"/>
        <v>104129.66666666667</v>
      </c>
    </row>
    <row r="22" spans="1:16" x14ac:dyDescent="0.25">
      <c r="A22" s="41" t="s">
        <v>76</v>
      </c>
      <c r="B22" s="31">
        <v>103882</v>
      </c>
      <c r="C22" s="31">
        <v>125523</v>
      </c>
      <c r="D22" s="31">
        <v>137573</v>
      </c>
      <c r="E22" s="30">
        <f t="shared" si="0"/>
        <v>122326</v>
      </c>
    </row>
    <row r="23" spans="1:16" x14ac:dyDescent="0.25">
      <c r="A23" s="41" t="s">
        <v>75</v>
      </c>
      <c r="B23" s="31">
        <v>621165</v>
      </c>
      <c r="C23" s="31">
        <v>615191</v>
      </c>
      <c r="D23" s="31">
        <v>521373</v>
      </c>
      <c r="E23" s="30">
        <f t="shared" si="0"/>
        <v>585909.66666666663</v>
      </c>
    </row>
    <row r="24" spans="1:16" x14ac:dyDescent="0.25">
      <c r="A24" s="41" t="s">
        <v>74</v>
      </c>
      <c r="B24" s="31">
        <v>66743</v>
      </c>
      <c r="C24" s="31">
        <v>86154</v>
      </c>
      <c r="D24" s="31">
        <v>102601</v>
      </c>
      <c r="E24" s="30">
        <f t="shared" si="0"/>
        <v>85166</v>
      </c>
    </row>
    <row r="25" spans="1:16" x14ac:dyDescent="0.25">
      <c r="A25" s="41" t="s">
        <v>73</v>
      </c>
      <c r="B25" s="31">
        <v>27686</v>
      </c>
      <c r="C25" s="31">
        <v>27783</v>
      </c>
      <c r="D25" s="31">
        <v>34814</v>
      </c>
      <c r="E25" s="30">
        <f t="shared" si="0"/>
        <v>30094.333333333332</v>
      </c>
    </row>
    <row r="26" spans="1:16" x14ac:dyDescent="0.25">
      <c r="A26" s="41" t="s">
        <v>72</v>
      </c>
      <c r="B26" s="31">
        <v>46102</v>
      </c>
      <c r="C26" s="31">
        <v>50582</v>
      </c>
      <c r="D26" s="31">
        <v>53516</v>
      </c>
      <c r="E26" s="30">
        <f t="shared" si="0"/>
        <v>50066.666666666664</v>
      </c>
    </row>
    <row r="27" spans="1:16" x14ac:dyDescent="0.25">
      <c r="A27" s="42" t="s">
        <v>105</v>
      </c>
      <c r="B27" s="31">
        <v>107609</v>
      </c>
      <c r="C27" s="31">
        <v>110205</v>
      </c>
      <c r="D27" s="31">
        <v>112510</v>
      </c>
      <c r="E27" s="30">
        <f t="shared" si="0"/>
        <v>110108</v>
      </c>
    </row>
    <row r="28" spans="1:16" s="32" customFormat="1" x14ac:dyDescent="0.25">
      <c r="A28" s="41" t="s">
        <v>70</v>
      </c>
      <c r="B28" s="31">
        <v>145958</v>
      </c>
      <c r="C28" s="31">
        <v>157214</v>
      </c>
      <c r="D28" s="31">
        <v>181937</v>
      </c>
      <c r="E28" s="30">
        <f t="shared" si="0"/>
        <v>161703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5">
      <c r="A29" s="41" t="s">
        <v>69</v>
      </c>
      <c r="B29" s="31">
        <v>175317</v>
      </c>
      <c r="C29" s="31">
        <v>173298</v>
      </c>
      <c r="D29" s="31">
        <v>173574</v>
      </c>
      <c r="E29" s="30">
        <f t="shared" si="0"/>
        <v>174063</v>
      </c>
    </row>
    <row r="30" spans="1:16" x14ac:dyDescent="0.25">
      <c r="A30" s="41" t="s">
        <v>68</v>
      </c>
      <c r="B30" s="31">
        <v>148571</v>
      </c>
      <c r="C30" s="31">
        <v>156788</v>
      </c>
      <c r="D30" s="31">
        <v>149421</v>
      </c>
      <c r="E30" s="30">
        <f t="shared" si="0"/>
        <v>151593.33333333334</v>
      </c>
    </row>
    <row r="31" spans="1:16" x14ac:dyDescent="0.25">
      <c r="A31" s="41" t="s">
        <v>67</v>
      </c>
      <c r="B31" s="31">
        <v>126790</v>
      </c>
      <c r="C31" s="31">
        <v>140377</v>
      </c>
      <c r="D31" s="31">
        <v>150195</v>
      </c>
      <c r="E31" s="30">
        <f t="shared" si="0"/>
        <v>139120.66666666666</v>
      </c>
    </row>
    <row r="32" spans="1:16" x14ac:dyDescent="0.25">
      <c r="A32" s="41" t="s">
        <v>66</v>
      </c>
      <c r="B32" s="31">
        <v>18575</v>
      </c>
      <c r="C32" s="31">
        <v>9153</v>
      </c>
      <c r="D32" s="31">
        <v>9325</v>
      </c>
      <c r="E32" s="30">
        <f t="shared" si="0"/>
        <v>12351</v>
      </c>
    </row>
    <row r="33" spans="1:16" x14ac:dyDescent="0.25">
      <c r="A33" s="41" t="s">
        <v>65</v>
      </c>
      <c r="B33" s="31">
        <v>15354</v>
      </c>
      <c r="C33" s="31">
        <v>15453</v>
      </c>
      <c r="D33" s="31">
        <v>24541</v>
      </c>
      <c r="E33" s="30">
        <f t="shared" si="0"/>
        <v>18449.333333333332</v>
      </c>
    </row>
    <row r="34" spans="1:16" x14ac:dyDescent="0.25">
      <c r="A34" s="41" t="s">
        <v>64</v>
      </c>
      <c r="B34" s="31">
        <v>382808</v>
      </c>
      <c r="C34" s="31">
        <v>319898</v>
      </c>
      <c r="D34" s="31">
        <v>267676</v>
      </c>
      <c r="E34" s="30">
        <f t="shared" si="0"/>
        <v>323460.66666666669</v>
      </c>
    </row>
    <row r="35" spans="1:16" s="32" customFormat="1" x14ac:dyDescent="0.25">
      <c r="A35" s="41" t="s">
        <v>63</v>
      </c>
      <c r="B35" s="31">
        <v>5749897</v>
      </c>
      <c r="C35" s="31">
        <v>5980355</v>
      </c>
      <c r="D35" s="31">
        <v>6090737</v>
      </c>
      <c r="E35" s="30">
        <f t="shared" si="0"/>
        <v>5940329.666666667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s="32" customFormat="1" x14ac:dyDescent="0.25">
      <c r="A36" s="42" t="s">
        <v>62</v>
      </c>
      <c r="B36" s="31">
        <v>103506</v>
      </c>
      <c r="C36" s="31">
        <v>110411</v>
      </c>
      <c r="D36" s="31">
        <v>113638</v>
      </c>
      <c r="E36" s="30">
        <f t="shared" si="0"/>
        <v>109185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x14ac:dyDescent="0.25">
      <c r="A37" s="41" t="s">
        <v>61</v>
      </c>
      <c r="B37" s="31">
        <v>84802</v>
      </c>
      <c r="C37" s="31">
        <v>88515</v>
      </c>
      <c r="D37" s="31">
        <v>91379</v>
      </c>
      <c r="E37" s="30">
        <f t="shared" si="0"/>
        <v>88232</v>
      </c>
    </row>
    <row r="38" spans="1:16" x14ac:dyDescent="0.25">
      <c r="A38" s="41" t="s">
        <v>60</v>
      </c>
      <c r="B38" s="31">
        <v>70955</v>
      </c>
      <c r="C38" s="31">
        <v>85648</v>
      </c>
      <c r="D38" s="31">
        <v>78064</v>
      </c>
      <c r="E38" s="30">
        <f t="shared" si="0"/>
        <v>78222.333333333328</v>
      </c>
    </row>
    <row r="39" spans="1:16" x14ac:dyDescent="0.25">
      <c r="A39" s="41" t="s">
        <v>59</v>
      </c>
      <c r="B39" s="31">
        <v>95269</v>
      </c>
      <c r="C39" s="31">
        <v>125924</v>
      </c>
      <c r="D39" s="31">
        <v>51941</v>
      </c>
      <c r="E39" s="30">
        <f t="shared" si="0"/>
        <v>91044.666666666672</v>
      </c>
    </row>
    <row r="40" spans="1:16" x14ac:dyDescent="0.25">
      <c r="A40" s="41" t="s">
        <v>58</v>
      </c>
      <c r="B40" s="31">
        <v>45295</v>
      </c>
      <c r="C40" s="31">
        <v>43815</v>
      </c>
      <c r="D40" s="31">
        <v>45770</v>
      </c>
      <c r="E40" s="30">
        <f t="shared" si="0"/>
        <v>44960</v>
      </c>
    </row>
    <row r="41" spans="1:16" x14ac:dyDescent="0.25">
      <c r="A41" s="41" t="s">
        <v>57</v>
      </c>
      <c r="B41" s="31">
        <v>33960</v>
      </c>
      <c r="C41" s="31">
        <v>27029</v>
      </c>
      <c r="D41" s="31">
        <v>26821</v>
      </c>
      <c r="E41" s="30">
        <f t="shared" si="0"/>
        <v>29270</v>
      </c>
    </row>
    <row r="42" spans="1:16" x14ac:dyDescent="0.25">
      <c r="A42" s="41" t="s">
        <v>56</v>
      </c>
      <c r="B42" s="31">
        <v>1194012</v>
      </c>
      <c r="C42" s="31">
        <v>1241984</v>
      </c>
      <c r="D42" s="31">
        <v>1313378</v>
      </c>
      <c r="E42" s="30">
        <f t="shared" si="0"/>
        <v>1249791.3333333333</v>
      </c>
    </row>
    <row r="43" spans="1:16" s="32" customFormat="1" x14ac:dyDescent="0.25">
      <c r="A43" s="41" t="s">
        <v>55</v>
      </c>
      <c r="B43" s="31">
        <v>1142137</v>
      </c>
      <c r="C43" s="31">
        <v>799014</v>
      </c>
      <c r="D43" s="31">
        <v>809028</v>
      </c>
      <c r="E43" s="30">
        <f t="shared" si="0"/>
        <v>916726.33333333337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32" customFormat="1" x14ac:dyDescent="0.25">
      <c r="A44" s="41" t="s">
        <v>54</v>
      </c>
      <c r="B44" s="31">
        <v>540692</v>
      </c>
      <c r="C44" s="31">
        <v>541089</v>
      </c>
      <c r="D44" s="31">
        <v>563772</v>
      </c>
      <c r="E44" s="30">
        <f t="shared" si="0"/>
        <v>548517.66666666663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25">
      <c r="A45" s="41" t="s">
        <v>53</v>
      </c>
      <c r="B45" s="31">
        <v>147644</v>
      </c>
      <c r="C45" s="31">
        <v>138076</v>
      </c>
      <c r="D45" s="31">
        <v>139185</v>
      </c>
      <c r="E45" s="30">
        <f t="shared" si="0"/>
        <v>141635</v>
      </c>
    </row>
    <row r="46" spans="1:16" x14ac:dyDescent="0.25">
      <c r="A46" s="41" t="s">
        <v>52</v>
      </c>
      <c r="B46" s="31">
        <v>147020</v>
      </c>
      <c r="C46" s="31">
        <v>154068</v>
      </c>
      <c r="D46" s="31">
        <v>157935</v>
      </c>
      <c r="E46" s="30">
        <f t="shared" si="0"/>
        <v>153007.66666666666</v>
      </c>
    </row>
    <row r="47" spans="1:16" x14ac:dyDescent="0.25">
      <c r="A47" s="41" t="s">
        <v>51</v>
      </c>
      <c r="B47" s="31">
        <v>98996</v>
      </c>
      <c r="C47" s="31">
        <v>98247</v>
      </c>
      <c r="D47" s="31">
        <v>97974</v>
      </c>
      <c r="E47" s="30">
        <f t="shared" si="0"/>
        <v>98405.666666666672</v>
      </c>
    </row>
    <row r="48" spans="1:16" x14ac:dyDescent="0.25">
      <c r="A48" s="41" t="s">
        <v>50</v>
      </c>
      <c r="B48" s="31">
        <v>48294</v>
      </c>
      <c r="C48" s="31">
        <v>54951</v>
      </c>
      <c r="D48" s="31">
        <v>54443</v>
      </c>
      <c r="E48" s="30">
        <f t="shared" si="0"/>
        <v>52562.666666666664</v>
      </c>
    </row>
    <row r="49" spans="1:16" x14ac:dyDescent="0.25">
      <c r="A49" s="41" t="s">
        <v>49</v>
      </c>
      <c r="B49" s="31">
        <v>60449</v>
      </c>
      <c r="C49" s="31">
        <v>90969</v>
      </c>
      <c r="D49" s="31">
        <v>91067</v>
      </c>
      <c r="E49" s="30">
        <f t="shared" si="0"/>
        <v>80828.333333333328</v>
      </c>
    </row>
    <row r="50" spans="1:16" s="32" customFormat="1" x14ac:dyDescent="0.25">
      <c r="A50" s="41" t="s">
        <v>48</v>
      </c>
      <c r="B50" s="31">
        <v>1083759</v>
      </c>
      <c r="C50" s="31">
        <v>1099532</v>
      </c>
      <c r="D50" s="31">
        <v>1097112</v>
      </c>
      <c r="E50" s="30">
        <f t="shared" si="0"/>
        <v>1093467.6666666667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s="32" customFormat="1" x14ac:dyDescent="0.25">
      <c r="A51" s="42" t="s">
        <v>104</v>
      </c>
      <c r="B51" s="31">
        <v>369754</v>
      </c>
      <c r="C51" s="31">
        <v>370540</v>
      </c>
      <c r="D51" s="31">
        <v>404902</v>
      </c>
      <c r="E51" s="30">
        <f t="shared" si="0"/>
        <v>381732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5">
      <c r="A52" s="41" t="s">
        <v>46</v>
      </c>
      <c r="B52" s="31">
        <v>30288</v>
      </c>
      <c r="C52" s="31">
        <v>25679</v>
      </c>
      <c r="D52" s="31">
        <v>27111</v>
      </c>
      <c r="E52" s="30">
        <f t="shared" si="0"/>
        <v>27692.666666666668</v>
      </c>
    </row>
    <row r="53" spans="1:16" x14ac:dyDescent="0.25">
      <c r="A53" s="41" t="s">
        <v>45</v>
      </c>
      <c r="B53" s="31">
        <v>78527</v>
      </c>
      <c r="C53" s="31">
        <v>85064</v>
      </c>
      <c r="D53" s="31">
        <v>74148</v>
      </c>
      <c r="E53" s="30">
        <f t="shared" si="0"/>
        <v>79246.333333333328</v>
      </c>
    </row>
    <row r="54" spans="1:16" x14ac:dyDescent="0.25">
      <c r="A54" s="41" t="s">
        <v>44</v>
      </c>
      <c r="B54" s="31">
        <v>127937</v>
      </c>
      <c r="C54" s="31">
        <v>127305</v>
      </c>
      <c r="D54" s="31">
        <v>128223</v>
      </c>
      <c r="E54" s="30">
        <f t="shared" si="0"/>
        <v>127821.66666666667</v>
      </c>
    </row>
    <row r="55" spans="1:16" x14ac:dyDescent="0.25">
      <c r="A55" s="41" t="s">
        <v>43</v>
      </c>
      <c r="B55" s="31">
        <v>61594</v>
      </c>
      <c r="C55" s="31">
        <v>62450</v>
      </c>
      <c r="D55" s="31">
        <v>61040</v>
      </c>
      <c r="E55" s="30">
        <f t="shared" si="0"/>
        <v>61694.666666666664</v>
      </c>
    </row>
    <row r="56" spans="1:16" x14ac:dyDescent="0.25">
      <c r="A56" s="41" t="s">
        <v>42</v>
      </c>
      <c r="B56" s="31">
        <v>1280871</v>
      </c>
      <c r="C56" s="31">
        <v>1267789</v>
      </c>
      <c r="D56" s="31">
        <v>1332149</v>
      </c>
      <c r="E56" s="30">
        <f t="shared" si="0"/>
        <v>1293603</v>
      </c>
    </row>
    <row r="57" spans="1:16" x14ac:dyDescent="0.25">
      <c r="A57" s="41" t="s">
        <v>41</v>
      </c>
      <c r="B57" s="31">
        <v>23156</v>
      </c>
      <c r="C57" s="31">
        <v>25419</v>
      </c>
      <c r="D57" s="31">
        <v>29659</v>
      </c>
      <c r="E57" s="30">
        <f t="shared" si="0"/>
        <v>26078</v>
      </c>
    </row>
    <row r="58" spans="1:16" s="32" customFormat="1" x14ac:dyDescent="0.25">
      <c r="A58" s="41" t="s">
        <v>40</v>
      </c>
      <c r="B58" s="31">
        <v>1255402</v>
      </c>
      <c r="C58" s="31">
        <v>1301931</v>
      </c>
      <c r="D58" s="31">
        <v>1466980</v>
      </c>
      <c r="E58" s="30">
        <f t="shared" si="0"/>
        <v>1341437.6666666667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5">
      <c r="A59" s="41" t="s">
        <v>39</v>
      </c>
      <c r="B59" s="31">
        <v>40745</v>
      </c>
      <c r="C59" s="31">
        <v>26256</v>
      </c>
      <c r="D59" s="31">
        <v>23907</v>
      </c>
      <c r="E59" s="30">
        <f t="shared" si="0"/>
        <v>30302.666666666668</v>
      </c>
    </row>
    <row r="60" spans="1:16" x14ac:dyDescent="0.25">
      <c r="A60" s="41" t="s">
        <v>38</v>
      </c>
      <c r="B60" s="31">
        <v>46990</v>
      </c>
      <c r="C60" s="31">
        <v>44531</v>
      </c>
      <c r="D60" s="31">
        <v>45829</v>
      </c>
      <c r="E60" s="30">
        <f t="shared" si="0"/>
        <v>45783.333333333336</v>
      </c>
    </row>
    <row r="61" spans="1:16" x14ac:dyDescent="0.25">
      <c r="A61" s="41" t="s">
        <v>37</v>
      </c>
      <c r="B61" s="31">
        <v>45851</v>
      </c>
      <c r="C61" s="31">
        <v>50900</v>
      </c>
      <c r="D61" s="31">
        <v>43400</v>
      </c>
      <c r="E61" s="30">
        <f t="shared" si="0"/>
        <v>46717</v>
      </c>
    </row>
    <row r="62" spans="1:16" x14ac:dyDescent="0.25">
      <c r="A62" s="41" t="s">
        <v>36</v>
      </c>
      <c r="B62" s="31">
        <v>51814</v>
      </c>
      <c r="C62" s="31">
        <v>56006</v>
      </c>
      <c r="D62" s="31">
        <v>52272</v>
      </c>
      <c r="E62" s="30">
        <f t="shared" si="0"/>
        <v>53364</v>
      </c>
    </row>
    <row r="63" spans="1:16" x14ac:dyDescent="0.25">
      <c r="A63" s="41" t="s">
        <v>35</v>
      </c>
      <c r="B63" s="31">
        <v>24556</v>
      </c>
      <c r="C63" s="31">
        <v>24560</v>
      </c>
      <c r="D63" s="31">
        <v>26449</v>
      </c>
      <c r="E63" s="30">
        <f t="shared" si="0"/>
        <v>25188.333333333332</v>
      </c>
    </row>
    <row r="64" spans="1:16" x14ac:dyDescent="0.25">
      <c r="A64" s="41" t="s">
        <v>34</v>
      </c>
      <c r="B64" s="31">
        <v>12656</v>
      </c>
      <c r="C64" s="31">
        <v>13854</v>
      </c>
      <c r="D64" s="31">
        <v>17264</v>
      </c>
      <c r="E64" s="30">
        <f t="shared" si="0"/>
        <v>14591.333333333334</v>
      </c>
    </row>
    <row r="65" spans="1:16" x14ac:dyDescent="0.25">
      <c r="A65" s="41" t="s">
        <v>33</v>
      </c>
      <c r="B65" s="31">
        <v>20790</v>
      </c>
      <c r="C65" s="31">
        <v>16709</v>
      </c>
      <c r="D65" s="31">
        <v>19634</v>
      </c>
      <c r="E65" s="30">
        <f t="shared" si="0"/>
        <v>19044.333333333332</v>
      </c>
    </row>
    <row r="66" spans="1:16" x14ac:dyDescent="0.25">
      <c r="A66" s="41" t="s">
        <v>32</v>
      </c>
      <c r="B66" s="31">
        <v>72978</v>
      </c>
      <c r="C66" s="31">
        <v>70212</v>
      </c>
      <c r="D66" s="31">
        <v>81551</v>
      </c>
      <c r="E66" s="30">
        <f t="shared" si="0"/>
        <v>74913.666666666672</v>
      </c>
    </row>
    <row r="67" spans="1:16" x14ac:dyDescent="0.25">
      <c r="A67" s="41" t="s">
        <v>31</v>
      </c>
      <c r="B67" s="31">
        <v>261897</v>
      </c>
      <c r="C67" s="31">
        <v>256952</v>
      </c>
      <c r="D67" s="31">
        <v>260948</v>
      </c>
      <c r="E67" s="30">
        <f t="shared" ref="E67:E98" si="1">SUM(B67:D67)/3</f>
        <v>259932.33333333334</v>
      </c>
    </row>
    <row r="68" spans="1:16" x14ac:dyDescent="0.25">
      <c r="A68" s="41" t="s">
        <v>30</v>
      </c>
      <c r="B68" s="31">
        <v>192097</v>
      </c>
      <c r="C68" s="31">
        <v>191331</v>
      </c>
      <c r="D68" s="31">
        <v>189019</v>
      </c>
      <c r="E68" s="30">
        <f t="shared" si="1"/>
        <v>190815.66666666666</v>
      </c>
    </row>
    <row r="69" spans="1:16" x14ac:dyDescent="0.25">
      <c r="A69" s="41" t="s">
        <v>29</v>
      </c>
      <c r="B69" s="31">
        <v>386449</v>
      </c>
      <c r="C69" s="31">
        <v>442768</v>
      </c>
      <c r="D69" s="31">
        <v>441092</v>
      </c>
      <c r="E69" s="30">
        <f t="shared" si="1"/>
        <v>423436.33333333331</v>
      </c>
    </row>
    <row r="70" spans="1:16" x14ac:dyDescent="0.25">
      <c r="A70" s="41" t="s">
        <v>28</v>
      </c>
      <c r="B70" s="31">
        <v>43557</v>
      </c>
      <c r="C70" s="31">
        <v>46717</v>
      </c>
      <c r="D70" s="31">
        <v>50299</v>
      </c>
      <c r="E70" s="30">
        <f t="shared" si="1"/>
        <v>46857.666666666664</v>
      </c>
    </row>
    <row r="71" spans="1:16" x14ac:dyDescent="0.25">
      <c r="A71" s="41" t="s">
        <v>27</v>
      </c>
      <c r="B71" s="31">
        <v>939201</v>
      </c>
      <c r="C71" s="31">
        <v>973921</v>
      </c>
      <c r="D71" s="31">
        <v>978809</v>
      </c>
      <c r="E71" s="30">
        <f t="shared" si="1"/>
        <v>963977</v>
      </c>
    </row>
    <row r="72" spans="1:16" x14ac:dyDescent="0.25">
      <c r="A72" s="41" t="s">
        <v>26</v>
      </c>
      <c r="B72" s="31">
        <v>41301</v>
      </c>
      <c r="C72" s="31">
        <v>45141</v>
      </c>
      <c r="D72" s="31">
        <v>40408</v>
      </c>
      <c r="E72" s="30">
        <f t="shared" si="1"/>
        <v>42283.333333333336</v>
      </c>
    </row>
    <row r="73" spans="1:16" x14ac:dyDescent="0.25">
      <c r="A73" s="41" t="s">
        <v>25</v>
      </c>
      <c r="B73" s="31">
        <v>280441</v>
      </c>
      <c r="C73" s="31">
        <v>287816</v>
      </c>
      <c r="D73" s="31">
        <v>293314</v>
      </c>
      <c r="E73" s="30">
        <f t="shared" si="1"/>
        <v>287190.33333333331</v>
      </c>
    </row>
    <row r="74" spans="1:16" x14ac:dyDescent="0.25">
      <c r="A74" s="41" t="s">
        <v>24</v>
      </c>
      <c r="B74" s="31">
        <v>145890</v>
      </c>
      <c r="C74" s="31">
        <v>144041</v>
      </c>
      <c r="D74" s="31">
        <v>169769</v>
      </c>
      <c r="E74" s="30">
        <f t="shared" si="1"/>
        <v>153233.33333333334</v>
      </c>
    </row>
    <row r="75" spans="1:16" x14ac:dyDescent="0.25">
      <c r="A75" s="41" t="s">
        <v>23</v>
      </c>
      <c r="B75" s="31">
        <v>49409</v>
      </c>
      <c r="C75" s="31">
        <v>44994</v>
      </c>
      <c r="D75" s="31">
        <v>49961</v>
      </c>
      <c r="E75" s="30">
        <f t="shared" si="1"/>
        <v>48121.333333333336</v>
      </c>
    </row>
    <row r="76" spans="1:16" x14ac:dyDescent="0.25">
      <c r="A76" s="41" t="s">
        <v>22</v>
      </c>
      <c r="B76" s="31">
        <v>35227</v>
      </c>
      <c r="C76" s="31">
        <v>34822</v>
      </c>
      <c r="D76" s="31">
        <v>35869</v>
      </c>
      <c r="E76" s="30">
        <f t="shared" si="1"/>
        <v>35306</v>
      </c>
    </row>
    <row r="77" spans="1:16" x14ac:dyDescent="0.25">
      <c r="A77" s="41" t="s">
        <v>103</v>
      </c>
      <c r="B77" s="31">
        <v>36671</v>
      </c>
      <c r="C77" s="31">
        <v>30858</v>
      </c>
      <c r="D77" s="31">
        <v>30372</v>
      </c>
      <c r="E77" s="30">
        <f t="shared" si="1"/>
        <v>32633.666666666668</v>
      </c>
    </row>
    <row r="78" spans="1:16" x14ac:dyDescent="0.25">
      <c r="A78" s="41" t="s">
        <v>20</v>
      </c>
      <c r="B78" s="31">
        <v>109646</v>
      </c>
      <c r="C78" s="31">
        <v>127902</v>
      </c>
      <c r="D78" s="31">
        <v>139406</v>
      </c>
      <c r="E78" s="30">
        <f t="shared" si="1"/>
        <v>125651.33333333333</v>
      </c>
    </row>
    <row r="79" spans="1:16" x14ac:dyDescent="0.25">
      <c r="A79" s="41" t="s">
        <v>19</v>
      </c>
      <c r="B79" s="31">
        <v>42098</v>
      </c>
      <c r="C79" s="31">
        <v>41033</v>
      </c>
      <c r="D79" s="31">
        <v>38877</v>
      </c>
      <c r="E79" s="30">
        <f t="shared" si="1"/>
        <v>40669.333333333336</v>
      </c>
    </row>
    <row r="80" spans="1:16" s="32" customFormat="1" x14ac:dyDescent="0.25">
      <c r="A80" s="41" t="s">
        <v>18</v>
      </c>
      <c r="B80" s="31">
        <v>585746</v>
      </c>
      <c r="C80" s="31">
        <v>665517</v>
      </c>
      <c r="D80" s="31">
        <v>908017</v>
      </c>
      <c r="E80" s="30">
        <f t="shared" si="1"/>
        <v>719760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x14ac:dyDescent="0.25">
      <c r="A81" s="41" t="s">
        <v>17</v>
      </c>
      <c r="B81" s="31">
        <v>84623</v>
      </c>
      <c r="C81" s="31">
        <v>86853</v>
      </c>
      <c r="D81" s="31">
        <v>94971</v>
      </c>
      <c r="E81" s="30">
        <f t="shared" si="1"/>
        <v>88815.666666666672</v>
      </c>
    </row>
    <row r="82" spans="1:16" x14ac:dyDescent="0.25">
      <c r="A82" s="41" t="s">
        <v>16</v>
      </c>
      <c r="B82" s="31">
        <v>35836</v>
      </c>
      <c r="C82" s="31">
        <v>36683</v>
      </c>
      <c r="D82" s="31">
        <v>36644</v>
      </c>
      <c r="E82" s="30">
        <f t="shared" si="1"/>
        <v>36387.666666666664</v>
      </c>
    </row>
    <row r="83" spans="1:16" x14ac:dyDescent="0.25">
      <c r="A83" s="41" t="s">
        <v>15</v>
      </c>
      <c r="B83" s="31">
        <v>116918</v>
      </c>
      <c r="C83" s="31">
        <v>112651</v>
      </c>
      <c r="D83" s="31">
        <v>115130</v>
      </c>
      <c r="E83" s="30">
        <f t="shared" si="1"/>
        <v>114899.66666666667</v>
      </c>
    </row>
    <row r="84" spans="1:16" x14ac:dyDescent="0.25">
      <c r="A84" s="41" t="s">
        <v>14</v>
      </c>
      <c r="B84" s="31">
        <v>87379</v>
      </c>
      <c r="C84" s="31">
        <v>77597</v>
      </c>
      <c r="D84" s="31">
        <v>76702</v>
      </c>
      <c r="E84" s="30">
        <f t="shared" si="1"/>
        <v>80559.333333333328</v>
      </c>
    </row>
    <row r="85" spans="1:16" x14ac:dyDescent="0.25">
      <c r="A85" s="41" t="s">
        <v>13</v>
      </c>
      <c r="B85" s="31">
        <v>36339</v>
      </c>
      <c r="C85" s="31">
        <v>30372</v>
      </c>
      <c r="D85" s="31">
        <v>26411</v>
      </c>
      <c r="E85" s="30">
        <f t="shared" si="1"/>
        <v>31040.666666666668</v>
      </c>
    </row>
    <row r="86" spans="1:16" x14ac:dyDescent="0.25">
      <c r="A86" s="41" t="s">
        <v>12</v>
      </c>
      <c r="B86" s="31">
        <v>62440</v>
      </c>
      <c r="C86" s="31">
        <v>52350</v>
      </c>
      <c r="D86" s="31">
        <v>58446</v>
      </c>
      <c r="E86" s="30">
        <f t="shared" si="1"/>
        <v>57745.333333333336</v>
      </c>
    </row>
    <row r="87" spans="1:16" x14ac:dyDescent="0.25">
      <c r="A87" s="41" t="s">
        <v>11</v>
      </c>
      <c r="B87" s="31">
        <v>102043</v>
      </c>
      <c r="C87" s="31">
        <v>109990</v>
      </c>
      <c r="D87" s="31">
        <v>101250</v>
      </c>
      <c r="E87" s="30">
        <f t="shared" si="1"/>
        <v>104427.66666666667</v>
      </c>
    </row>
    <row r="88" spans="1:16" x14ac:dyDescent="0.25">
      <c r="A88" s="41" t="s">
        <v>10</v>
      </c>
      <c r="B88" s="31">
        <v>106876</v>
      </c>
      <c r="C88" s="31">
        <v>74646</v>
      </c>
      <c r="D88" s="31">
        <v>83442</v>
      </c>
      <c r="E88" s="30">
        <f t="shared" si="1"/>
        <v>88321.333333333328</v>
      </c>
    </row>
    <row r="89" spans="1:16" x14ac:dyDescent="0.25">
      <c r="A89" s="41" t="s">
        <v>9</v>
      </c>
      <c r="B89" s="31">
        <v>33180</v>
      </c>
      <c r="C89" s="31">
        <v>37938</v>
      </c>
      <c r="D89" s="31">
        <v>42694</v>
      </c>
      <c r="E89" s="30">
        <f t="shared" si="1"/>
        <v>37937.333333333336</v>
      </c>
    </row>
    <row r="90" spans="1:16" s="32" customFormat="1" x14ac:dyDescent="0.25">
      <c r="A90" s="41" t="s">
        <v>8</v>
      </c>
      <c r="B90" s="31">
        <v>166619</v>
      </c>
      <c r="C90" s="31">
        <v>166531</v>
      </c>
      <c r="D90" s="31">
        <v>167196</v>
      </c>
      <c r="E90" s="30">
        <f t="shared" si="1"/>
        <v>166782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x14ac:dyDescent="0.25">
      <c r="A91" s="41" t="s">
        <v>7</v>
      </c>
      <c r="B91" s="31">
        <v>17821</v>
      </c>
      <c r="C91" s="31">
        <v>17958</v>
      </c>
      <c r="D91" s="31">
        <v>17959</v>
      </c>
      <c r="E91" s="30">
        <f t="shared" si="1"/>
        <v>17912.666666666668</v>
      </c>
    </row>
    <row r="92" spans="1:16" x14ac:dyDescent="0.25">
      <c r="A92" s="41" t="s">
        <v>6</v>
      </c>
      <c r="B92" s="31">
        <v>406074</v>
      </c>
      <c r="C92" s="31">
        <v>431224</v>
      </c>
      <c r="D92" s="31">
        <v>433527</v>
      </c>
      <c r="E92" s="30">
        <f t="shared" si="1"/>
        <v>423608.33333333331</v>
      </c>
    </row>
    <row r="93" spans="1:16" x14ac:dyDescent="0.25">
      <c r="A93" s="41" t="s">
        <v>5</v>
      </c>
      <c r="B93" s="31">
        <v>10161</v>
      </c>
      <c r="C93" s="31">
        <v>12201</v>
      </c>
      <c r="D93" s="31">
        <v>14760</v>
      </c>
      <c r="E93" s="30">
        <f t="shared" si="1"/>
        <v>12374</v>
      </c>
    </row>
    <row r="94" spans="1:16" x14ac:dyDescent="0.25">
      <c r="A94" s="41" t="s">
        <v>4</v>
      </c>
      <c r="B94" s="31">
        <v>126237</v>
      </c>
      <c r="C94" s="31">
        <v>148413</v>
      </c>
      <c r="D94" s="31">
        <v>133905</v>
      </c>
      <c r="E94" s="30">
        <f t="shared" si="1"/>
        <v>136185</v>
      </c>
    </row>
    <row r="95" spans="1:16" x14ac:dyDescent="0.25">
      <c r="A95" s="41" t="s">
        <v>3</v>
      </c>
      <c r="B95" s="31">
        <v>24171</v>
      </c>
      <c r="C95" s="31">
        <v>32841</v>
      </c>
      <c r="D95" s="31">
        <v>29931</v>
      </c>
      <c r="E95" s="30">
        <f t="shared" si="1"/>
        <v>28981</v>
      </c>
    </row>
    <row r="96" spans="1:16" x14ac:dyDescent="0.25">
      <c r="A96" s="41" t="s">
        <v>2</v>
      </c>
      <c r="B96" s="31">
        <v>47401</v>
      </c>
      <c r="C96" s="31">
        <v>46452</v>
      </c>
      <c r="D96" s="31">
        <v>50310</v>
      </c>
      <c r="E96" s="30">
        <f t="shared" si="1"/>
        <v>48054.333333333336</v>
      </c>
    </row>
    <row r="97" spans="1:5" x14ac:dyDescent="0.25">
      <c r="A97" s="41" t="s">
        <v>1</v>
      </c>
      <c r="B97" s="31">
        <v>48732</v>
      </c>
      <c r="C97" s="31">
        <v>58915</v>
      </c>
      <c r="D97" s="31">
        <v>51479</v>
      </c>
      <c r="E97" s="30">
        <f t="shared" si="1"/>
        <v>53042</v>
      </c>
    </row>
    <row r="98" spans="1:5" x14ac:dyDescent="0.25">
      <c r="A98" s="41" t="s">
        <v>0</v>
      </c>
      <c r="B98" s="31">
        <v>141631</v>
      </c>
      <c r="C98" s="31">
        <v>142155</v>
      </c>
      <c r="D98" s="31">
        <v>130169</v>
      </c>
      <c r="E98" s="30">
        <f t="shared" si="1"/>
        <v>137985</v>
      </c>
    </row>
    <row r="99" spans="1:5" x14ac:dyDescent="0.25">
      <c r="A99" s="29"/>
      <c r="B99" s="28">
        <f>SUM(B2:B98)</f>
        <v>26702533</v>
      </c>
      <c r="C99" s="28">
        <f>SUM(C2:C98)</f>
        <v>26968287</v>
      </c>
      <c r="D99" s="28">
        <f>SUM(D2:D98)</f>
        <v>27729103</v>
      </c>
      <c r="E99" s="27">
        <f>SUM(E2:E98)</f>
        <v>27133307.666666668</v>
      </c>
    </row>
    <row r="100" spans="1:5" x14ac:dyDescent="0.25">
      <c r="B100" s="26"/>
      <c r="C100" s="26"/>
      <c r="D100" s="26"/>
      <c r="E100" s="25"/>
    </row>
    <row r="101" spans="1:5" x14ac:dyDescent="0.25">
      <c r="B101" s="24"/>
      <c r="C101" s="24"/>
      <c r="D101" s="24"/>
    </row>
    <row r="102" spans="1:5" x14ac:dyDescent="0.25">
      <c r="B102" s="24"/>
      <c r="C102" s="24"/>
      <c r="D102" s="24"/>
    </row>
    <row r="103" spans="1:5" x14ac:dyDescent="0.25">
      <c r="B103" s="24"/>
      <c r="C103" s="24"/>
      <c r="D103" s="24"/>
    </row>
    <row r="104" spans="1:5" x14ac:dyDescent="0.25">
      <c r="B104" s="24"/>
      <c r="C104" s="24"/>
      <c r="D104" s="24"/>
    </row>
    <row r="105" spans="1:5" x14ac:dyDescent="0.25">
      <c r="B105" s="24"/>
      <c r="C105" s="24"/>
      <c r="D105" s="24"/>
    </row>
    <row r="106" spans="1:5" x14ac:dyDescent="0.25">
      <c r="B106" s="24"/>
      <c r="C106" s="24"/>
      <c r="D106" s="24"/>
    </row>
    <row r="107" spans="1:5" x14ac:dyDescent="0.25">
      <c r="B107" s="24"/>
      <c r="C107" s="24"/>
      <c r="D107" s="24"/>
    </row>
    <row r="108" spans="1:5" x14ac:dyDescent="0.25">
      <c r="B108" s="24"/>
      <c r="C108" s="24"/>
      <c r="D108" s="24"/>
    </row>
    <row r="109" spans="1:5" x14ac:dyDescent="0.25">
      <c r="B109" s="24"/>
      <c r="C109" s="24"/>
      <c r="D109" s="24"/>
    </row>
    <row r="110" spans="1:5" x14ac:dyDescent="0.25">
      <c r="B110" s="24"/>
      <c r="C110" s="24"/>
      <c r="D110" s="24"/>
    </row>
    <row r="111" spans="1:5" x14ac:dyDescent="0.25">
      <c r="B111" s="24"/>
      <c r="C111" s="24"/>
      <c r="D111" s="24"/>
    </row>
    <row r="112" spans="1:5" x14ac:dyDescent="0.25">
      <c r="B112" s="24"/>
      <c r="C112" s="24"/>
      <c r="D112" s="24"/>
    </row>
    <row r="113" spans="2:4" x14ac:dyDescent="0.25">
      <c r="B113" s="24"/>
      <c r="C113" s="24"/>
      <c r="D113" s="24"/>
    </row>
    <row r="114" spans="2:4" x14ac:dyDescent="0.25">
      <c r="B114" s="24"/>
      <c r="C114" s="24"/>
      <c r="D114" s="24"/>
    </row>
  </sheetData>
  <pageMargins left="0.25" right="0.25" top="0.75" bottom="0.75" header="0.3" footer="0.3"/>
  <pageSetup orientation="landscape" r:id="rId1"/>
  <headerFooter>
    <oddFooter>&amp;Z&amp;F</oddFooter>
  </headerFooter>
  <rowBreaks count="1" manualBreakCount="1">
    <brk id="56" max="16383" man="1"/>
  </rowBreaks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A3177253EC714E9CAD699CC11652C0" ma:contentTypeVersion="15" ma:contentTypeDescription="Create a new document." ma:contentTypeScope="" ma:versionID="8b7f8453e03e5656f9bfed2a20a8abe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33EB1F-3B11-4AF1-90FE-B418189111D5}"/>
</file>

<file path=customXml/itemProps2.xml><?xml version="1.0" encoding="utf-8"?>
<ds:datastoreItem xmlns:ds="http://schemas.openxmlformats.org/officeDocument/2006/customXml" ds:itemID="{D7152A28-09FA-4BC3-8314-7A4DC1BFDB24}"/>
</file>

<file path=customXml/itemProps3.xml><?xml version="1.0" encoding="utf-8"?>
<ds:datastoreItem xmlns:ds="http://schemas.openxmlformats.org/officeDocument/2006/customXml" ds:itemID="{875F4E4D-86B0-4B4A-9798-F0F2B88CF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 MOE</vt:lpstr>
      <vt:lpstr>3 yr avg 2016.17.18</vt:lpstr>
      <vt:lpstr>'3 yr avg 2016.17.18'!Print_Area</vt:lpstr>
      <vt:lpstr>'3 yr avg 2016.17.18'!Print_Titles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Johnson, Jennifer L  (Library Commission)</dc:creator>
  <cp:lastModifiedBy>English, Tandra J</cp:lastModifiedBy>
  <cp:lastPrinted>2019-03-07T19:42:32Z</cp:lastPrinted>
  <dcterms:created xsi:type="dcterms:W3CDTF">2017-03-27T14:08:50Z</dcterms:created>
  <dcterms:modified xsi:type="dcterms:W3CDTF">2020-04-02T15:45:43Z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0x010100CEA3177253EC714E9CAD699CC11652C0</vt:lpwstr>
  </property>
  <property fmtid="{D5CDD505-2E9C-101B-9397-08002B2CF9AE}" pid="4" name="PublishingRollupImage">
    <vt:lpwstr/>
  </property>
  <property fmtid="{D5CDD505-2E9C-101B-9397-08002B2CF9AE}" pid="5" name="PublishingContactEmail">
    <vt:lpwstr/>
  </property>
  <property fmtid="{D5CDD505-2E9C-101B-9397-08002B2CF9AE}" pid="6" name="Comments">
    <vt:lpwstr/>
  </property>
  <property fmtid="{D5CDD505-2E9C-101B-9397-08002B2CF9AE}" pid="7" name="PublishingPageLayout">
    <vt:lpwstr/>
  </property>
  <property fmtid="{D5CDD505-2E9C-101B-9397-08002B2CF9AE}" pid="8" name="Audience">
    <vt:lpwstr/>
  </property>
  <property fmtid="{D5CDD505-2E9C-101B-9397-08002B2CF9AE}" pid="9" name="PublishingContactPicture">
    <vt:lpwstr/>
  </property>
  <property fmtid="{D5CDD505-2E9C-101B-9397-08002B2CF9AE}" pid="10" name="PublishingContactName">
    <vt:lpwstr/>
  </property>
</Properties>
</file>